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<sst xmlns="http://schemas.openxmlformats.org/spreadsheetml/2006/main" xmlns:r="http://schemas.openxmlformats.org/officeDocument/2006/relationships" count="547" uniqueCount="547">
  <si>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</si>
  <si>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</si>
  <si>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</si>
  <si>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</si>
  <si>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</si>
  <si>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</si>
  <si>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</si>
  <si>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</si>
  <si>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</si>
  <si>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</si>
  <si>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上水道特別会計</t>
  </si>
  <si>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</si>
  <si>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</si>
  <si>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</si>
  <si>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</si>
  <si>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</si>
  <si>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</si>
  <si>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</si>
  <si>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</si>
  <si>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</si>
  <si>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</si>
  <si>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</si>
  <si>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</si>
  <si>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</si>
  <si>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</si>
  <si>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</si>
  <si>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</si>
  <si>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</si>
  <si>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</si>
  <si>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</si>
  <si>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</si>
  <si>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</si>
  <si>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</si>
  <si>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</si>
  <si>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</si>
  <si>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</si>
  <si>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</si>
  <si>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</si>
  <si>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</si>
  <si>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</si>
  <si>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</si>
  <si>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</si>
  <si>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</si>
  <si>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</si>
  <si>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</si>
  <si>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</si>
  <si>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</si>
  <si>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</si>
  <si>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</si>
  <si>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</si>
  <si>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</si>
  <si>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</si>
  <si>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</si>
  <si>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</si>
  <si>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</si>
  <si>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</si>
  <si>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</si>
  <si>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</si>
  <si>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</si>
  <si>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</si>
  <si>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</si>
  <si>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</si>
  <si>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</si>
  <si>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</si>
  <si>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</si>
  <si>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</si>
  <si>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満期一括償還地方債に係る実質償還額又は理論償還額のいずれか少ない額(C)</t>
  </si>
  <si>
    <t>▲ 4.81</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</si>
  <si>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</si>
  <si>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</si>
  <si>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</si>
  <si>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</si>
  <si>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</si>
  <si>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</si>
  <si>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</si>
  <si>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</si>
  <si>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</si>
  <si>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</si>
  <si>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</si>
  <si>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</si>
  <si>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</si>
  <si>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</si>
  <si>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</si>
  <si>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</si>
  <si>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</si>
  <si>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</si>
  <si>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</si>
  <si>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病院事業特別会計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</si>
  <si>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</si>
  <si>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</si>
  <si>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</si>
  <si>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</si>
  <si>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</si>
  <si>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</si>
  <si>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基金から2百万円繰入</t>
  </si>
  <si>
    <t>組合等連結実質赤字額負担見込額</t>
  </si>
  <si>
    <t>商工費</t>
  </si>
  <si>
    <t>充当可能財源等(B)</t>
  </si>
  <si>
    <t>-7.9</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</si>
  <si>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</si>
  <si>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</si>
  <si>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</si>
  <si>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</si>
  <si>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</si>
  <si>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</si>
  <si>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</si>
  <si>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</si>
  <si>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</si>
  <si>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</si>
  <si>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</si>
  <si>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</si>
  <si>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</si>
  <si>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</si>
  <si>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</si>
  <si>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</si>
  <si>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</si>
  <si>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</si>
  <si>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</si>
  <si>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</si>
  <si>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</si>
  <si>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豊後大野市農林業振興公社</t>
    <rPh sb="0" eb="5">
      <t>ブンゴオオノシ</t>
    </rPh>
    <rPh sb="5" eb="8">
      <t>ノウリンギョウ</t>
    </rPh>
    <rPh sb="8" eb="10">
      <t>シンコウ</t>
    </rPh>
    <rPh sb="10" eb="12">
      <t>コウシャ</t>
    </rPh>
    <phoneticPr fontId="33"/>
  </si>
  <si>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</si>
  <si>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</si>
  <si>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</si>
  <si>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</si>
  <si>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</si>
  <si>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</si>
  <si>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</si>
  <si>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</si>
  <si>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</si>
  <si>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</si>
  <si>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</si>
  <si>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</si>
  <si>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</si>
  <si>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</si>
  <si>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</si>
  <si>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</si>
  <si>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</si>
  <si>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</si>
  <si>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</si>
  <si>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</si>
  <si>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</si>
  <si>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</si>
  <si>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</si>
  <si>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大分県</t>
  </si>
  <si>
    <t>その他上記に準ずるもの</t>
    <rPh sb="2" eb="3">
      <t>タ</t>
    </rPh>
    <rPh sb="3" eb="5">
      <t>ジョウキ</t>
    </rPh>
    <rPh sb="6" eb="7">
      <t>ジュン</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</si>
  <si>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</si>
  <si>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</si>
  <si>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</si>
  <si>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</si>
  <si>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</si>
  <si>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</si>
  <si>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</si>
  <si>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</si>
  <si>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</si>
  <si>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</si>
  <si>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</si>
  <si>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</si>
  <si>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</si>
  <si>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</si>
  <si>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</si>
  <si>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</si>
  <si>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</si>
  <si>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</si>
  <si>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</si>
  <si>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</si>
  <si>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豊後大野市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</si>
  <si>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</si>
  <si>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</si>
  <si>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</si>
  <si>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</si>
  <si>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</si>
  <si>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</si>
  <si>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</si>
  <si>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</si>
  <si>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</si>
  <si>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</si>
  <si>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</si>
  <si>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</si>
  <si>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</si>
  <si>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</si>
  <si>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</si>
  <si>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</si>
  <si>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県所管第三セクター</t>
  </si>
  <si>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</si>
  <si>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</si>
  <si>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</si>
  <si>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</si>
  <si>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</si>
  <si>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大分県消防補償等組合</t>
    <rPh sb="0" eb="3">
      <t>オオイタケン</t>
    </rPh>
    <rPh sb="3" eb="5">
      <t>ショウボウ</t>
    </rPh>
    <rPh sb="5" eb="7">
      <t>ホショウ</t>
    </rPh>
    <rPh sb="7" eb="8">
      <t>トウ</t>
    </rPh>
    <rPh sb="8" eb="10">
      <t>クミアイ</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</si>
  <si>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</si>
  <si>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</si>
  <si>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</si>
  <si>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</si>
  <si>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</si>
  <si>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</si>
  <si>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</si>
  <si>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</si>
  <si>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</si>
  <si>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</si>
  <si>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</si>
  <si>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</si>
  <si>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</si>
  <si>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</si>
  <si>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</si>
  <si>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</si>
  <si>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</si>
  <si>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</si>
  <si>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</si>
  <si>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</si>
  <si>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</si>
  <si>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</si>
  <si>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</si>
  <si>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</si>
  <si>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</si>
  <si>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</si>
  <si>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</si>
  <si>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</si>
  <si>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</si>
  <si>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</si>
  <si>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</si>
  <si>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</si>
  <si>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</si>
  <si>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</si>
  <si>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</si>
  <si>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</si>
  <si>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</si>
  <si>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</si>
  <si>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</si>
  <si>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</si>
  <si>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</si>
  <si>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副市区町村長</t>
    <rPh sb="0" eb="1">
      <t>フク</t>
    </rPh>
    <rPh sb="1" eb="3">
      <t>シク</t>
    </rPh>
    <rPh sb="3" eb="5">
      <t>チョウソン</t>
    </rPh>
    <rPh sb="5" eb="6">
      <t>チョウ</t>
    </rPh>
    <phoneticPr fontId="33"/>
  </si>
  <si>
    <t>R05</t>
  </si>
  <si>
    <t>-1.9</t>
  </si>
  <si>
    <t>経常一般財源等</t>
    <rPh sb="0" eb="2">
      <t>ケイジョウ</t>
    </rPh>
    <rPh sb="2" eb="4">
      <t>イッパン</t>
    </rPh>
    <rPh sb="4" eb="7">
      <t>ザイゲントウ</t>
    </rPh>
    <phoneticPr fontId="33"/>
  </si>
  <si>
    <t>-2.2</t>
  </si>
  <si>
    <t>地方公社・第三セクター等一覧</t>
    <rPh sb="0" eb="2">
      <t>チホウ</t>
    </rPh>
    <rPh sb="2" eb="4">
      <t>コウシャ</t>
    </rPh>
    <rPh sb="5" eb="6">
      <t>ダイ</t>
    </rPh>
    <rPh sb="6" eb="7">
      <t>３</t>
    </rPh>
    <rPh sb="11" eb="12">
      <t>トウ</t>
    </rPh>
    <rPh sb="12" eb="14">
      <t>イチラン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</si>
  <si>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</si>
  <si>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</si>
  <si>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</si>
  <si>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</si>
  <si>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</si>
  <si>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</si>
  <si>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</si>
  <si>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</si>
  <si>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</si>
  <si>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</si>
  <si>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</si>
  <si>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</si>
  <si>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</si>
  <si>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</si>
  <si>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</si>
  <si>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</si>
  <si>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</si>
  <si>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</si>
  <si>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</si>
  <si>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</si>
  <si>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</si>
  <si>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</si>
  <si>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</si>
  <si>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</si>
  <si>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</si>
  <si>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</si>
  <si>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</si>
  <si>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</si>
  <si>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</si>
  <si>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</si>
  <si>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</si>
  <si>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</si>
  <si>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</si>
  <si>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</si>
  <si>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</si>
  <si>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</si>
  <si>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</si>
  <si>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</si>
  <si>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</si>
  <si>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</si>
  <si>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</si>
  <si>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</si>
  <si>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</si>
  <si>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</si>
  <si>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</si>
  <si>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</si>
  <si>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</si>
  <si>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大分県農業農村振興公社</t>
    <rPh sb="0" eb="3">
      <t>オオイタケン</t>
    </rPh>
    <rPh sb="3" eb="5">
      <t>ノウギョウ</t>
    </rPh>
    <rPh sb="5" eb="7">
      <t>ノウソン</t>
    </rPh>
    <rPh sb="7" eb="9">
      <t>シンコウ</t>
    </rPh>
    <rPh sb="9" eb="11">
      <t>コウシャ</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</si>
  <si>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</si>
  <si>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</si>
  <si>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</si>
  <si>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</si>
  <si>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</si>
  <si>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</si>
  <si>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</si>
  <si>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</si>
  <si>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</si>
  <si>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企業誘致促進及び創業支援基金</t>
    <rPh sb="0" eb="2">
      <t>キギョウ</t>
    </rPh>
    <rPh sb="2" eb="4">
      <t>ユウチ</t>
    </rPh>
    <rPh sb="4" eb="6">
      <t>ソクシン</t>
    </rPh>
    <rPh sb="6" eb="7">
      <t>オヨ</t>
    </rPh>
    <rPh sb="8" eb="10">
      <t>ソウギョウ</t>
    </rPh>
    <rPh sb="10" eb="12">
      <t>シエン</t>
    </rPh>
    <rPh sb="12" eb="14">
      <t>キキン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</si>
  <si>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</si>
  <si>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</si>
  <si>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</si>
  <si>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</si>
  <si>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</si>
  <si>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</si>
  <si>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大分県豊後大野市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</si>
  <si>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</si>
  <si>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</si>
  <si>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</si>
  <si>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基金から133百万円繰入</t>
  </si>
  <si>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</si>
  <si>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</si>
  <si>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</si>
  <si>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</si>
  <si>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</si>
  <si>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</si>
  <si>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</si>
  <si>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</si>
  <si>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農業集落排水特別会計</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</si>
  <si>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</si>
  <si>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</si>
  <si>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</si>
  <si>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</si>
  <si>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</si>
  <si>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</si>
  <si>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</si>
  <si>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</si>
  <si>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</si>
  <si>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</si>
  <si>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</si>
  <si>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</si>
  <si>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</si>
  <si>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</si>
  <si>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</si>
  <si>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</si>
  <si>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</si>
  <si>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</si>
  <si>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</si>
  <si>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</si>
  <si>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</si>
  <si>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</si>
  <si>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</si>
  <si>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</si>
  <si>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</si>
  <si>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</si>
  <si>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</si>
  <si>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</si>
  <si>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</si>
  <si>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</si>
  <si>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</si>
  <si>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</si>
  <si>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</si>
  <si>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</si>
  <si>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</si>
  <si>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</si>
  <si>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</si>
  <si>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</si>
  <si>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</si>
  <si>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</si>
  <si>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</si>
  <si>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</si>
  <si>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</si>
  <si>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</si>
  <si>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</si>
  <si>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</si>
  <si>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</si>
  <si>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</si>
  <si>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</si>
  <si>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</si>
  <si>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33"/>
  </si>
  <si>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</si>
  <si>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</si>
  <si>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</si>
  <si>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</si>
  <si>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</si>
  <si>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</si>
  <si>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</si>
  <si>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</si>
  <si>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</si>
  <si>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</si>
  <si>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</si>
  <si>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</si>
  <si>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</si>
  <si>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</si>
  <si>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</si>
  <si>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</si>
  <si>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</si>
  <si>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</si>
  <si>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</si>
  <si>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</si>
  <si>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</si>
  <si>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</si>
  <si>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</si>
  <si>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</si>
  <si>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</si>
  <si>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</si>
  <si>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</si>
  <si>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</si>
  <si>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</si>
  <si>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</si>
  <si>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</si>
  <si>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</si>
  <si>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</si>
  <si>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</si>
  <si>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</si>
  <si>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</si>
  <si>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</si>
  <si>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</si>
  <si>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</si>
  <si>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</si>
  <si>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</si>
  <si>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</si>
  <si>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</si>
  <si>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</si>
  <si>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</si>
  <si>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</si>
  <si>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</si>
  <si>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</si>
  <si>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</si>
  <si>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</si>
  <si>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</si>
  <si>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</si>
  <si>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</si>
  <si>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</si>
  <si>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</si>
  <si>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</si>
  <si>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</si>
  <si>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</si>
  <si>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</si>
  <si>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</si>
  <si>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</si>
  <si>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</si>
  <si>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</si>
  <si>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</si>
  <si>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</si>
  <si>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</si>
  <si>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</si>
  <si>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</si>
  <si>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</si>
  <si>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</si>
  <si>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</si>
  <si>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</si>
  <si>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</si>
  <si>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</si>
  <si>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</si>
  <si>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</si>
  <si>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</si>
  <si>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</si>
  <si>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</si>
  <si>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</si>
  <si>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</si>
  <si>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</si>
  <si>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浄化槽施設特別会計</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</si>
  <si>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</si>
  <si>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</si>
  <si>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</si>
  <si>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</si>
  <si>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</si>
  <si>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</si>
  <si>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</si>
  <si>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</si>
  <si>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</si>
  <si>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</si>
  <si>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</si>
  <si>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</si>
  <si>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</si>
  <si>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</si>
  <si>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</si>
  <si>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</si>
  <si>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</si>
  <si>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</si>
  <si>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電気事業特別会計</t>
  </si>
  <si>
    <t>普通建設事業費</t>
    <rPh sb="0" eb="2">
      <t>フツウ</t>
    </rPh>
    <rPh sb="2" eb="4">
      <t>ケンセツ</t>
    </rPh>
    <rPh sb="4" eb="7">
      <t>ジギョウヒ</t>
    </rPh>
    <phoneticPr fontId="33"/>
  </si>
  <si>
    <t>公共下水道特別会計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</si>
  <si>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</si>
  <si>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</si>
  <si>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</si>
  <si>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</si>
  <si>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</si>
  <si>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</si>
  <si>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</si>
  <si>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</si>
  <si>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</si>
  <si>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</si>
  <si>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</si>
  <si>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</si>
  <si>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</si>
  <si>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</si>
  <si>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</si>
  <si>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</si>
  <si>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</si>
  <si>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</si>
  <si>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</si>
  <si>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</si>
  <si>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</si>
  <si>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</si>
  <si>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</si>
  <si>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</si>
  <si>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</si>
  <si>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</si>
  <si>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</si>
  <si>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</si>
  <si>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</si>
  <si>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</si>
  <si>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</si>
  <si>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</si>
  <si>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</si>
  <si>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</si>
  <si>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</si>
  <si>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</si>
  <si>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</si>
  <si>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</si>
  <si>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</si>
  <si>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</si>
  <si>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</si>
  <si>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</si>
  <si>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</si>
  <si>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</si>
  <si>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</si>
  <si>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</si>
  <si>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</si>
  <si>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</si>
  <si>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</si>
  <si>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</si>
  <si>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</si>
  <si>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</si>
  <si>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</si>
  <si>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</si>
  <si>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</si>
  <si>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</si>
  <si>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</si>
  <si>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</si>
  <si>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</si>
  <si>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</si>
  <si>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</si>
  <si>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</si>
  <si>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3.48</t>
  </si>
  <si>
    <t>▲ 5.93</t>
  </si>
  <si>
    <t>▲ 6.73</t>
  </si>
  <si>
    <t>その他会計（赤字）</t>
  </si>
  <si>
    <t>豊後大野市土地開発公社</t>
    <rPh sb="0" eb="5">
      <t>ブンゴオオノシ</t>
    </rPh>
    <rPh sb="5" eb="7">
      <t>トチ</t>
    </rPh>
    <rPh sb="7" eb="9">
      <t>カイハツ</t>
    </rPh>
    <rPh sb="9" eb="11">
      <t>コウシャ</t>
    </rPh>
    <phoneticPr fontId="33"/>
  </si>
  <si>
    <t>－</t>
  </si>
  <si>
    <t>ぶんごおおのエナジー</t>
  </si>
  <si>
    <t>大分県退職手当組合</t>
    <rPh sb="0" eb="3">
      <t>オオイタケン</t>
    </rPh>
    <rPh sb="3" eb="5">
      <t>タイショク</t>
    </rPh>
    <rPh sb="5" eb="7">
      <t>テアテ</t>
    </rPh>
    <rPh sb="7" eb="9">
      <t>クミアイ</t>
    </rPh>
    <phoneticPr fontId="33"/>
  </si>
  <si>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33"/>
  </si>
  <si>
    <t>大分県市町村会館管理組合</t>
    <rPh sb="0" eb="3">
      <t>オオイタケン</t>
    </rPh>
    <rPh sb="3" eb="6">
      <t>シチョウソン</t>
    </rPh>
    <rPh sb="6" eb="8">
      <t>カイカン</t>
    </rPh>
    <rPh sb="8" eb="10">
      <t>カンリ</t>
    </rPh>
    <rPh sb="10" eb="12">
      <t>クミアイ</t>
    </rPh>
    <phoneticPr fontId="33"/>
  </si>
  <si>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3"/>
  </si>
  <si>
    <t>基金から2,029百万円繰入</t>
    <rPh sb="0" eb="2">
      <t>キキン</t>
    </rPh>
    <rPh sb="9" eb="10">
      <t>ヒャク</t>
    </rPh>
    <rPh sb="10" eb="12">
      <t>マンエン</t>
    </rPh>
    <rPh sb="12" eb="14">
      <t>クリイレ</t>
    </rPh>
    <phoneticPr fontId="5"/>
  </si>
  <si>
    <t>公共施設整備基金</t>
    <rPh sb="0" eb="2">
      <t>コウキョウ</t>
    </rPh>
    <rPh sb="2" eb="4">
      <t>シセツ</t>
    </rPh>
    <rPh sb="4" eb="6">
      <t>セイビ</t>
    </rPh>
    <rPh sb="6" eb="8">
      <t>キキン</t>
    </rPh>
    <phoneticPr fontId="33"/>
  </si>
  <si>
    <t>地域福祉基金</t>
    <rPh sb="0" eb="2">
      <t>チイキ</t>
    </rPh>
    <rPh sb="2" eb="4">
      <t>フクシ</t>
    </rPh>
    <rPh sb="4" eb="6">
      <t>キキン</t>
    </rPh>
    <phoneticPr fontId="33"/>
  </si>
  <si>
    <t>ふるさと応援基金</t>
    <rPh sb="4" eb="6">
      <t>オウエン</t>
    </rPh>
    <rPh sb="6" eb="8">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</si>
</sst>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164773</c:v>
                </c:pt>
                <c:pt idx="1">
                  <c:v>228663</c:v>
                </c:pt>
                <c:pt idx="2">
                  <c:v>162418</c:v>
                </c:pt>
                <c:pt idx="3">
                  <c:v>142550</c:v>
                </c:pt>
                <c:pt idx="4">
                  <c:v>155959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5.66</c:v>
                </c:pt>
                <c:pt idx="1">
                  <c:v>5.96</c:v>
                </c:pt>
                <c:pt idx="2">
                  <c:v>9.17</c:v>
                </c:pt>
                <c:pt idx="3">
                  <c:v>11.52</c:v>
                </c:pt>
                <c:pt idx="4">
                  <c:v>8.27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43.02</c:v>
                </c:pt>
                <c:pt idx="1">
                  <c:v>40.17</c:v>
                </c:pt>
                <c:pt idx="2">
                  <c:v>39.200000000000003</c:v>
                </c:pt>
                <c:pt idx="3">
                  <c:v>37.700000000000003</c:v>
                </c:pt>
                <c:pt idx="4">
                  <c:v>39.81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-3.48</c:v>
                </c:pt>
                <c:pt idx="1">
                  <c:v>-4.8099999999999996</c:v>
                </c:pt>
                <c:pt idx="2">
                  <c:v>1.21</c:v>
                </c:pt>
                <c:pt idx="3">
                  <c:v>-5.93</c:v>
                </c:pt>
                <c:pt idx="4">
                  <c:v>-6.73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6.e-002</c:v>
                </c:pt>
                <c:pt idx="2">
                  <c:v>#N/A</c:v>
                </c:pt>
                <c:pt idx="3">
                  <c:v>5.e-002</c:v>
                </c:pt>
                <c:pt idx="4">
                  <c:v>#N/A</c:v>
                </c:pt>
                <c:pt idx="5">
                  <c:v>4.e-002</c:v>
                </c:pt>
                <c:pt idx="6">
                  <c:v>#N/A</c:v>
                </c:pt>
                <c:pt idx="7">
                  <c:v>4.e-002</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0.15</c:v>
                </c:pt>
                <c:pt idx="4">
                  <c:v>#N/A</c:v>
                </c:pt>
                <c:pt idx="5">
                  <c:v>0.18</c:v>
                </c:pt>
                <c:pt idx="6">
                  <c:v>#N/A</c:v>
                </c:pt>
                <c:pt idx="7">
                  <c:v>0.24</c:v>
                </c:pt>
                <c:pt idx="8">
                  <c:v>#N/A</c:v>
                </c:pt>
                <c:pt idx="9">
                  <c:v>0.24</c:v>
                </c:pt>
              </c:numCache>
            </c:numRef>
          </c:val>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0.15</c:v>
                </c:pt>
                <c:pt idx="4">
                  <c:v>#N/A</c:v>
                </c:pt>
                <c:pt idx="5">
                  <c:v>0.17</c:v>
                </c:pt>
                <c:pt idx="6">
                  <c:v>#N/A</c:v>
                </c:pt>
                <c:pt idx="7">
                  <c:v>0.14000000000000001</c:v>
                </c:pt>
                <c:pt idx="8">
                  <c:v>#N/A</c:v>
                </c:pt>
                <c:pt idx="9">
                  <c:v>0.26</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1.6</c:v>
                </c:pt>
                <c:pt idx="2">
                  <c:v>#N/A</c:v>
                </c:pt>
                <c:pt idx="3">
                  <c:v>1.34</c:v>
                </c:pt>
                <c:pt idx="4">
                  <c:v>#N/A</c:v>
                </c:pt>
                <c:pt idx="5">
                  <c:v>1.79</c:v>
                </c:pt>
                <c:pt idx="6">
                  <c:v>#N/A</c:v>
                </c:pt>
                <c:pt idx="7">
                  <c:v>1.66</c:v>
                </c:pt>
                <c:pt idx="8">
                  <c:v>#N/A</c:v>
                </c:pt>
                <c:pt idx="9">
                  <c:v>0.75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8.e-002</c:v>
                </c:pt>
                <c:pt idx="2">
                  <c:v>#N/A</c:v>
                </c:pt>
                <c:pt idx="3">
                  <c:v>0.66</c:v>
                </c:pt>
                <c:pt idx="4">
                  <c:v>#N/A</c:v>
                </c:pt>
                <c:pt idx="5">
                  <c:v>0.34</c:v>
                </c:pt>
                <c:pt idx="6">
                  <c:v>#N/A</c:v>
                </c:pt>
                <c:pt idx="7">
                  <c:v>0.76</c:v>
                </c:pt>
                <c:pt idx="8">
                  <c:v>#N/A</c:v>
                </c:pt>
                <c:pt idx="9">
                  <c:v>0.77</c:v>
                </c:pt>
              </c:numCache>
            </c:numRef>
          </c:val>
        </c:ser>
        <c:ser>
          <c:idx val="6"/>
          <c:order val="6"/>
          <c:tx>
            <c:strRef>
              <c:f>データシート!$A$33</c:f>
              <c:strCache>
                <c:ptCount val="1"/>
                <c:pt idx="0">
                  <c:v>電気事業特別会計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0.99</c:v>
                </c:pt>
                <c:pt idx="4">
                  <c:v>#N/A</c:v>
                </c:pt>
                <c:pt idx="5">
                  <c:v>1.19</c:v>
                </c:pt>
                <c:pt idx="6">
                  <c:v>#N/A</c:v>
                </c:pt>
                <c:pt idx="7">
                  <c:v>1.59</c:v>
                </c:pt>
                <c:pt idx="8">
                  <c:v>#N/A</c:v>
                </c:pt>
                <c:pt idx="9">
                  <c:v>1.5</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4.82</c:v>
                </c:pt>
                <c:pt idx="2">
                  <c:v>#N/A</c:v>
                </c:pt>
                <c:pt idx="3">
                  <c:v>4.07</c:v>
                </c:pt>
                <c:pt idx="4">
                  <c:v>#N/A</c:v>
                </c:pt>
                <c:pt idx="5">
                  <c:v>3.38</c:v>
                </c:pt>
                <c:pt idx="6">
                  <c:v>#N/A</c:v>
                </c:pt>
                <c:pt idx="7">
                  <c:v>3.05</c:v>
                </c:pt>
                <c:pt idx="8">
                  <c:v>#N/A</c:v>
                </c:pt>
                <c:pt idx="9">
                  <c:v>3.04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5.66</c:v>
                </c:pt>
                <c:pt idx="2">
                  <c:v>#N/A</c:v>
                </c:pt>
                <c:pt idx="3">
                  <c:v>5.96</c:v>
                </c:pt>
                <c:pt idx="4">
                  <c:v>#N/A</c:v>
                </c:pt>
                <c:pt idx="5">
                  <c:v>9.17</c:v>
                </c:pt>
                <c:pt idx="6">
                  <c:v>#N/A</c:v>
                </c:pt>
                <c:pt idx="7">
                  <c:v>11.52</c:v>
                </c:pt>
                <c:pt idx="8">
                  <c:v>#N/A</c:v>
                </c:pt>
                <c:pt idx="9">
                  <c:v>8.26</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7.71</c:v>
                </c:pt>
                <c:pt idx="2">
                  <c:v>#N/A</c:v>
                </c:pt>
                <c:pt idx="3">
                  <c:v>9.66</c:v>
                </c:pt>
                <c:pt idx="4">
                  <c:v>#N/A</c:v>
                </c:pt>
                <c:pt idx="5">
                  <c:v>13.49</c:v>
                </c:pt>
                <c:pt idx="6">
                  <c:v>#N/A</c:v>
                </c:pt>
                <c:pt idx="7">
                  <c:v>18.28</c:v>
                </c:pt>
                <c:pt idx="8">
                  <c:v>#N/A</c:v>
                </c:pt>
                <c:pt idx="9">
                  <c:v>17.02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2634</c:v>
                </c:pt>
                <c:pt idx="5">
                  <c:v>2505</c:v>
                </c:pt>
                <c:pt idx="8">
                  <c:v>2518</c:v>
                </c:pt>
                <c:pt idx="11">
                  <c:v>2493</c:v>
                </c:pt>
                <c:pt idx="14">
                  <c:v>2454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361</c:v>
                </c:pt>
                <c:pt idx="6">
                  <c:v>338</c:v>
                </c:pt>
                <c:pt idx="9">
                  <c:v>328</c:v>
                </c:pt>
                <c:pt idx="12">
                  <c:v>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2869</c:v>
                </c:pt>
                <c:pt idx="3">
                  <c:v>2724</c:v>
                </c:pt>
                <c:pt idx="6">
                  <c:v>2872</c:v>
                </c:pt>
                <c:pt idx="9">
                  <c:v>2993</c:v>
                </c:pt>
                <c:pt idx="12">
                  <c:v>2953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604</c:v>
                </c:pt>
                <c:pt idx="2">
                  <c:v>#N/A</c:v>
                </c:pt>
                <c:pt idx="3">
                  <c:v>#N/A</c:v>
                </c:pt>
                <c:pt idx="4">
                  <c:v>580</c:v>
                </c:pt>
                <c:pt idx="5">
                  <c:v>#N/A</c:v>
                </c:pt>
                <c:pt idx="6">
                  <c:v>#N/A</c:v>
                </c:pt>
                <c:pt idx="7">
                  <c:v>692</c:v>
                </c:pt>
                <c:pt idx="8">
                  <c:v>#N/A</c:v>
                </c:pt>
                <c:pt idx="9">
                  <c:v>#N/A</c:v>
                </c:pt>
                <c:pt idx="10">
                  <c:v>828</c:v>
                </c:pt>
                <c:pt idx="11">
                  <c:v>#N/A</c:v>
                </c:pt>
                <c:pt idx="12">
                  <c:v>#N/A</c:v>
                </c:pt>
                <c:pt idx="13">
                  <c:v>824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19942</c:v>
                </c:pt>
                <c:pt idx="5">
                  <c:v>21129</c:v>
                </c:pt>
                <c:pt idx="8">
                  <c:v>20863</c:v>
                </c:pt>
                <c:pt idx="11">
                  <c:v>20362</c:v>
                </c:pt>
                <c:pt idx="14">
                  <c:v>20444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1402</c:v>
                </c:pt>
                <c:pt idx="5">
                  <c:v>1192</c:v>
                </c:pt>
                <c:pt idx="8">
                  <c:v>1069</c:v>
                </c:pt>
                <c:pt idx="11">
                  <c:v>885</c:v>
                </c:pt>
                <c:pt idx="14">
                  <c:v>767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17722</c:v>
                </c:pt>
                <c:pt idx="5">
                  <c:v>16378</c:v>
                </c:pt>
                <c:pt idx="8">
                  <c:v>16614</c:v>
                </c:pt>
                <c:pt idx="11">
                  <c:v>16028</c:v>
                </c:pt>
                <c:pt idx="14">
                  <c:v>15835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5311</c:v>
                </c:pt>
                <c:pt idx="3">
                  <c:v>5073</c:v>
                </c:pt>
                <c:pt idx="6">
                  <c:v>4995</c:v>
                </c:pt>
                <c:pt idx="9">
                  <c:v>4921</c:v>
                </c:pt>
                <c:pt idx="12">
                  <c:v>4877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3271</c:v>
                </c:pt>
                <c:pt idx="3">
                  <c:v>3240</c:v>
                </c:pt>
                <c:pt idx="6">
                  <c:v>3074</c:v>
                </c:pt>
                <c:pt idx="9">
                  <c:v>2844</c:v>
                </c:pt>
                <c:pt idx="12">
                  <c:v>2811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22853</c:v>
                </c:pt>
                <c:pt idx="3">
                  <c:v>25038</c:v>
                </c:pt>
                <c:pt idx="6">
                  <c:v>25233</c:v>
                </c:pt>
                <c:pt idx="9">
                  <c:v>24540</c:v>
                </c:pt>
                <c:pt idx="12">
                  <c:v>24706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5957</c:v>
                </c:pt>
                <c:pt idx="1">
                  <c:v>5501</c:v>
                </c:pt>
                <c:pt idx="2">
                  <c:v>5835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1937</c:v>
                </c:pt>
                <c:pt idx="1">
                  <c:v>1940</c:v>
                </c:pt>
                <c:pt idx="2">
                  <c:v>2007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9891</c:v>
                </c:pt>
                <c:pt idx="1">
                  <c:v>9613</c:v>
                </c:pt>
                <c:pt idx="2">
                  <c:v>9445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2730"/>
    <xdr:sp macro="" textlink="">
      <xdr:nvSpPr>
        <xdr:cNvPr id="30" name="テキスト ボックス 29"/>
        <xdr:cNvSpPr txBox="1"/>
      </xdr:nvSpPr>
      <xdr:spPr>
        <a:xfrm>
          <a:off x="762000" y="3263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2730"/>
    <xdr:sp macro="" textlink="">
      <xdr:nvSpPr>
        <xdr:cNvPr id="31" name="テキスト ボックス 30"/>
        <xdr:cNvSpPr txBox="1"/>
      </xdr:nvSpPr>
      <xdr:spPr>
        <a:xfrm>
          <a:off x="762000" y="3517900"/>
          <a:ext cx="8725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300" baseline="0">
              <a:solidFill>
                <a:schemeClr val="dk1"/>
              </a:solidFill>
              <a:effectLst/>
              <a:latin typeface="ＭＳ Ｐゴシック"/>
              <a:ea typeface="ＭＳ Ｐゴシック"/>
              <a:cs typeface="+mn-cs"/>
            </a:rPr>
            <a:t>財政力の弱い団体同士の合併団体であり、過疎地域に所在している本市においては、人口の減少や全国平均を上回る高齢化率（令和６</a:t>
          </a:r>
          <a:r>
            <a:rPr kumimoji="1" lang="ja-JP" altLang="ja-JP" sz="1300" baseline="0">
              <a:solidFill>
                <a:schemeClr val="dk1"/>
              </a:solidFill>
              <a:effectLst/>
              <a:latin typeface="ＭＳ Ｐゴシック"/>
              <a:ea typeface="ＭＳ Ｐゴシック"/>
              <a:cs typeface="+mn-cs"/>
            </a:rPr>
            <a:t>年３月末現在：４５．５</a:t>
          </a:r>
          <a:r>
            <a:rPr kumimoji="1" lang="ja-JP" altLang="ja-JP" sz="1300" baseline="0">
              <a:solidFill>
                <a:schemeClr val="dk1"/>
              </a:solidFill>
              <a:effectLst/>
              <a:latin typeface="ＭＳ Ｐゴシック"/>
              <a:ea typeface="ＭＳ Ｐゴシック"/>
              <a:cs typeface="+mn-cs"/>
            </a:rPr>
            <a:t>％）に加え、市内に核となる産業がないこと等から財政基盤が弱く、類似団体平均を大きく下回っている。</a:t>
          </a:r>
          <a:endParaRPr lang="ja-JP" altLang="ja-JP" sz="130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引き続き、地方税の収納率向上対策を推進するほか、事務事業評価制度やＫＰＩ指標に基づく事業の見直しを行い、行財政運営の効率化に努めるなど、財政基盤の強化を図る。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2730"/>
    <xdr:sp macro="" textlink="">
      <xdr:nvSpPr>
        <xdr:cNvPr id="54" name="テキスト ボックス 53"/>
        <xdr:cNvSpPr txBox="1"/>
      </xdr:nvSpPr>
      <xdr:spPr>
        <a:xfrm>
          <a:off x="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2730"/>
    <xdr:sp macro="" textlink="">
      <xdr:nvSpPr>
        <xdr:cNvPr id="56" name="テキスト ボックス 55"/>
        <xdr:cNvSpPr txBox="1"/>
      </xdr:nvSpPr>
      <xdr:spPr>
        <a:xfrm>
          <a:off x="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143510</xdr:rowOff>
    </xdr:from>
    <xdr:to xmlns:xdr="http://schemas.openxmlformats.org/drawingml/2006/spreadsheetDrawing">
      <xdr:col>23</xdr:col>
      <xdr:colOff>133350</xdr:colOff>
      <xdr:row>43</xdr:row>
      <xdr:rowOff>143510</xdr:rowOff>
    </xdr:to>
    <xdr:cxnSp macro="">
      <xdr:nvCxnSpPr>
        <xdr:cNvPr id="67" name="直線コネクタ 66"/>
        <xdr:cNvCxnSpPr/>
      </xdr:nvCxnSpPr>
      <xdr:spPr>
        <a:xfrm>
          <a:off x="4114800" y="7515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2730"/>
    <xdr:sp macro="" textlink="">
      <xdr:nvSpPr>
        <xdr:cNvPr id="68" name="財政力平均値テキスト"/>
        <xdr:cNvSpPr txBox="1"/>
      </xdr:nvSpPr>
      <xdr:spPr>
        <a:xfrm>
          <a:off x="5041900" y="70929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143510</xdr:rowOff>
    </xdr:from>
    <xdr:to xmlns:xdr="http://schemas.openxmlformats.org/drawingml/2006/spreadsheetDrawing">
      <xdr:col>19</xdr:col>
      <xdr:colOff>133350</xdr:colOff>
      <xdr:row>43</xdr:row>
      <xdr:rowOff>143510</xdr:rowOff>
    </xdr:to>
    <xdr:cxnSp macro="">
      <xdr:nvCxnSpPr>
        <xdr:cNvPr id="70" name="直線コネクタ 69"/>
        <xdr:cNvCxnSpPr/>
      </xdr:nvCxnSpPr>
      <xdr:spPr>
        <a:xfrm>
          <a:off x="3225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2730"/>
    <xdr:sp macro="" textlink="">
      <xdr:nvSpPr>
        <xdr:cNvPr id="72" name="テキスト ボックス 71"/>
        <xdr:cNvSpPr txBox="1"/>
      </xdr:nvSpPr>
      <xdr:spPr>
        <a:xfrm>
          <a:off x="3733800" y="69926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143510</xdr:rowOff>
    </xdr:from>
    <xdr:to xmlns:xdr="http://schemas.openxmlformats.org/drawingml/2006/spreadsheetDrawing">
      <xdr:col>15</xdr:col>
      <xdr:colOff>82550</xdr:colOff>
      <xdr:row>43</xdr:row>
      <xdr:rowOff>143510</xdr:rowOff>
    </xdr:to>
    <xdr:cxnSp macro="">
      <xdr:nvCxnSpPr>
        <xdr:cNvPr id="73" name="直線コネクタ 72"/>
        <xdr:cNvCxnSpPr/>
      </xdr:nvCxnSpPr>
      <xdr:spPr>
        <a:xfrm>
          <a:off x="2336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52730"/>
    <xdr:sp macro="" textlink="">
      <xdr:nvSpPr>
        <xdr:cNvPr id="75" name="テキスト ボックス 74"/>
        <xdr:cNvSpPr txBox="1"/>
      </xdr:nvSpPr>
      <xdr:spPr>
        <a:xfrm>
          <a:off x="2844800" y="6992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143510</xdr:rowOff>
    </xdr:from>
    <xdr:to xmlns:xdr="http://schemas.openxmlformats.org/drawingml/2006/spreadsheetDrawing">
      <xdr:col>11</xdr:col>
      <xdr:colOff>31750</xdr:colOff>
      <xdr:row>43</xdr:row>
      <xdr:rowOff>167640</xdr:rowOff>
    </xdr:to>
    <xdr:cxnSp macro="">
      <xdr:nvCxnSpPr>
        <xdr:cNvPr id="76" name="直線コネクタ 75"/>
        <xdr:cNvCxnSpPr/>
      </xdr:nvCxnSpPr>
      <xdr:spPr>
        <a:xfrm flipV="1">
          <a:off x="1447800" y="751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2730"/>
    <xdr:sp macro="" textlink="">
      <xdr:nvSpPr>
        <xdr:cNvPr id="78" name="テキスト ボックス 77"/>
        <xdr:cNvSpPr txBox="1"/>
      </xdr:nvSpPr>
      <xdr:spPr>
        <a:xfrm>
          <a:off x="1955800" y="694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2730"/>
    <xdr:sp macro="" textlink="">
      <xdr:nvSpPr>
        <xdr:cNvPr id="80" name="テキスト ボックス 79"/>
        <xdr:cNvSpPr txBox="1"/>
      </xdr:nvSpPr>
      <xdr:spPr>
        <a:xfrm>
          <a:off x="1066800" y="694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92710</xdr:rowOff>
    </xdr:from>
    <xdr:to xmlns:xdr="http://schemas.openxmlformats.org/drawingml/2006/spreadsheetDrawing">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64770</xdr:rowOff>
    </xdr:from>
    <xdr:ext cx="762000" cy="252730"/>
    <xdr:sp macro="" textlink="">
      <xdr:nvSpPr>
        <xdr:cNvPr id="87" name="財政力該当値テキスト"/>
        <xdr:cNvSpPr txBox="1"/>
      </xdr:nvSpPr>
      <xdr:spPr>
        <a:xfrm>
          <a:off x="5041900" y="7437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92710</xdr:rowOff>
    </xdr:from>
    <xdr:to xmlns:xdr="http://schemas.openxmlformats.org/drawingml/2006/spreadsheetDrawing">
      <xdr:col>19</xdr:col>
      <xdr:colOff>184150</xdr:colOff>
      <xdr:row>44</xdr:row>
      <xdr:rowOff>22860</xdr:rowOff>
    </xdr:to>
    <xdr:sp macro="" textlink="">
      <xdr:nvSpPr>
        <xdr:cNvPr id="88" name="楕円 87"/>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7620</xdr:rowOff>
    </xdr:from>
    <xdr:ext cx="736600" cy="252730"/>
    <xdr:sp macro="" textlink="">
      <xdr:nvSpPr>
        <xdr:cNvPr id="89" name="テキスト ボックス 88"/>
        <xdr:cNvSpPr txBox="1"/>
      </xdr:nvSpPr>
      <xdr:spPr>
        <a:xfrm>
          <a:off x="3733800" y="75514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92710</xdr:rowOff>
    </xdr:from>
    <xdr:to xmlns:xdr="http://schemas.openxmlformats.org/drawingml/2006/spreadsheetDrawing">
      <xdr:col>15</xdr:col>
      <xdr:colOff>133350</xdr:colOff>
      <xdr:row>44</xdr:row>
      <xdr:rowOff>22860</xdr:rowOff>
    </xdr:to>
    <xdr:sp macro="" textlink="">
      <xdr:nvSpPr>
        <xdr:cNvPr id="90" name="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7620</xdr:rowOff>
    </xdr:from>
    <xdr:ext cx="762000" cy="252730"/>
    <xdr:sp macro="" textlink="">
      <xdr:nvSpPr>
        <xdr:cNvPr id="91" name="テキスト ボックス 90"/>
        <xdr:cNvSpPr txBox="1"/>
      </xdr:nvSpPr>
      <xdr:spPr>
        <a:xfrm>
          <a:off x="2844800" y="7551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92710</xdr:rowOff>
    </xdr:from>
    <xdr:to xmlns:xdr="http://schemas.openxmlformats.org/drawingml/2006/spreadsheetDrawing">
      <xdr:col>11</xdr:col>
      <xdr:colOff>82550</xdr:colOff>
      <xdr:row>44</xdr:row>
      <xdr:rowOff>22860</xdr:rowOff>
    </xdr:to>
    <xdr:sp macro="" textlink="">
      <xdr:nvSpPr>
        <xdr:cNvPr id="92" name="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7620</xdr:rowOff>
    </xdr:from>
    <xdr:ext cx="762000" cy="252730"/>
    <xdr:sp macro="" textlink="">
      <xdr:nvSpPr>
        <xdr:cNvPr id="93" name="テキスト ボックス 92"/>
        <xdr:cNvSpPr txBox="1"/>
      </xdr:nvSpPr>
      <xdr:spPr>
        <a:xfrm>
          <a:off x="1955800" y="7551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116840</xdr:rowOff>
    </xdr:from>
    <xdr:to xmlns:xdr="http://schemas.openxmlformats.org/drawingml/2006/spreadsheetDrawing">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31750</xdr:rowOff>
    </xdr:from>
    <xdr:ext cx="762000" cy="252730"/>
    <xdr:sp macro="" textlink="">
      <xdr:nvSpPr>
        <xdr:cNvPr id="95" name="テキスト ボックス 94"/>
        <xdr:cNvSpPr txBox="1"/>
      </xdr:nvSpPr>
      <xdr:spPr>
        <a:xfrm>
          <a:off x="1066800" y="7575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98" name="テキスト ボックス 97"/>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経常収支比率は、前年度比０．２</a:t>
          </a:r>
          <a:r>
            <a:rPr kumimoji="1" lang="ja-JP" altLang="en-US" sz="1200">
              <a:solidFill>
                <a:schemeClr val="dk1"/>
              </a:solidFill>
              <a:effectLst/>
              <a:latin typeface="ＭＳ Ｐゴシック"/>
              <a:ea typeface="ＭＳ Ｐゴシック"/>
              <a:cs typeface="+mn-cs"/>
            </a:rPr>
            <a:t>ポイント改善</a:t>
          </a:r>
          <a:r>
            <a:rPr kumimoji="1" lang="ja-JP" altLang="ja-JP" sz="1200">
              <a:solidFill>
                <a:schemeClr val="dk1"/>
              </a:solidFill>
              <a:effectLst/>
              <a:latin typeface="ＭＳ Ｐゴシック"/>
              <a:ea typeface="ＭＳ Ｐゴシック"/>
              <a:cs typeface="+mn-cs"/>
            </a:rPr>
            <a:t>し、類似団体と比較すると０．６</a:t>
          </a:r>
          <a:r>
            <a:rPr kumimoji="1" lang="ja-JP" altLang="en-US" sz="1200">
              <a:solidFill>
                <a:schemeClr val="dk1"/>
              </a:solidFill>
              <a:effectLst/>
              <a:latin typeface="ＭＳ Ｐゴシック"/>
              <a:ea typeface="ＭＳ Ｐゴシック"/>
              <a:cs typeface="+mn-cs"/>
            </a:rPr>
            <a:t>ポイント下</a:t>
          </a:r>
          <a:r>
            <a:rPr kumimoji="1" lang="ja-JP" altLang="ja-JP" sz="1200">
              <a:solidFill>
                <a:schemeClr val="dk1"/>
              </a:solidFill>
              <a:effectLst/>
              <a:latin typeface="ＭＳ Ｐゴシック"/>
              <a:ea typeface="ＭＳ Ｐゴシック"/>
              <a:cs typeface="+mn-cs"/>
            </a:rPr>
            <a:t>回った結果となっている。</a:t>
          </a:r>
          <a:r>
            <a:rPr kumimoji="1" lang="ja-JP" altLang="ja-JP" sz="1200">
              <a:solidFill>
                <a:sysClr val="windowText" lastClr="000000"/>
              </a:solidFill>
              <a:effectLst/>
              <a:latin typeface="ＭＳ Ｐゴシック"/>
              <a:ea typeface="ＭＳ Ｐゴシック"/>
              <a:cs typeface="+mn-cs"/>
            </a:rPr>
            <a:t>その主な要因は、</a:t>
          </a:r>
          <a:r>
            <a:rPr kumimoji="1" lang="ja-JP" altLang="en-US" sz="1200">
              <a:solidFill>
                <a:sysClr val="windowText" lastClr="000000"/>
              </a:solidFill>
              <a:effectLst/>
              <a:latin typeface="ＭＳ Ｐゴシック"/>
              <a:ea typeface="ＭＳ Ｐゴシック"/>
              <a:cs typeface="+mn-cs"/>
            </a:rPr>
            <a:t>分母の経常一般財源の要素である地方税が２．３ポイント増加したためである。</a:t>
          </a:r>
          <a:r>
            <a:rPr kumimoji="1" lang="ja-JP" altLang="ja-JP" sz="1200">
              <a:solidFill>
                <a:sysClr val="windowText" lastClr="000000"/>
              </a:solidFill>
              <a:effectLst/>
              <a:latin typeface="ＭＳ Ｐゴシック"/>
              <a:ea typeface="ＭＳ Ｐゴシック"/>
              <a:cs typeface="+mn-cs"/>
            </a:rPr>
            <a:t>人件費については</a:t>
          </a:r>
          <a:r>
            <a:rPr kumimoji="1" lang="ja-JP" altLang="ja-JP" sz="1200">
              <a:solidFill>
                <a:sysClr val="windowText" lastClr="000000"/>
              </a:solidFill>
              <a:effectLst/>
              <a:latin typeface="ＭＳ Ｐゴシック"/>
              <a:ea typeface="ＭＳ Ｐゴシック"/>
              <a:cs typeface="+mn-cs"/>
            </a:rPr>
            <a:t>、前年度比で増減はなかったものの、町村合併で増加していた職員数を退職者と新規採用職員のバランスを考慮しながら引き続き、適正管理</a:t>
          </a:r>
          <a:r>
            <a:rPr kumimoji="1" lang="ja-JP" altLang="ja-JP" sz="1200">
              <a:solidFill>
                <a:schemeClr val="dk1"/>
              </a:solidFill>
              <a:effectLst/>
              <a:latin typeface="ＭＳ Ｐゴシック"/>
              <a:ea typeface="ＭＳ Ｐゴシック"/>
              <a:cs typeface="+mn-cs"/>
            </a:rPr>
            <a:t>に努めていく。また、今後、予定されている大型事業に伴う新規の起債発行について、財政状況の動向を注視し適正な起債管理を実施することとする。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1" name="テキスト ボックス 110"/>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2730"/>
    <xdr:sp macro="" textlink="">
      <xdr:nvSpPr>
        <xdr:cNvPr id="121" name="テキスト ボックス 120"/>
        <xdr:cNvSpPr txBox="1"/>
      </xdr:nvSpPr>
      <xdr:spPr>
        <a:xfrm>
          <a:off x="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2730"/>
    <xdr:sp macro="" textlink="">
      <xdr:nvSpPr>
        <xdr:cNvPr id="123" name="テキスト ボックス 122"/>
        <xdr:cNvSpPr txBox="1"/>
      </xdr:nvSpPr>
      <xdr:spPr>
        <a:xfrm>
          <a:off x="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52730"/>
    <xdr:sp macro="" textlink="">
      <xdr:nvSpPr>
        <xdr:cNvPr id="128" name="財政構造の弾力性最小値テキスト"/>
        <xdr:cNvSpPr txBox="1"/>
      </xdr:nvSpPr>
      <xdr:spPr>
        <a:xfrm>
          <a:off x="5041900" y="11449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2730"/>
    <xdr:sp macro="" textlink="">
      <xdr:nvSpPr>
        <xdr:cNvPr id="130" name="財政構造の弾力性最大値テキスト"/>
        <xdr:cNvSpPr txBox="1"/>
      </xdr:nvSpPr>
      <xdr:spPr>
        <a:xfrm>
          <a:off x="5041900" y="9607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73660</xdr:rowOff>
    </xdr:from>
    <xdr:to xmlns:xdr="http://schemas.openxmlformats.org/drawingml/2006/spreadsheetDrawing">
      <xdr:col>23</xdr:col>
      <xdr:colOff>133350</xdr:colOff>
      <xdr:row>60</xdr:row>
      <xdr:rowOff>80645</xdr:rowOff>
    </xdr:to>
    <xdr:cxnSp macro="">
      <xdr:nvCxnSpPr>
        <xdr:cNvPr id="132" name="直線コネクタ 131"/>
        <xdr:cNvCxnSpPr/>
      </xdr:nvCxnSpPr>
      <xdr:spPr>
        <a:xfrm flipV="1">
          <a:off x="4114800" y="103606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15875</xdr:rowOff>
    </xdr:from>
    <xdr:ext cx="762000" cy="259080"/>
    <xdr:sp macro="" textlink="">
      <xdr:nvSpPr>
        <xdr:cNvPr id="133" name="財政構造の弾力性平均値テキスト"/>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59055</xdr:rowOff>
    </xdr:from>
    <xdr:to xmlns:xdr="http://schemas.openxmlformats.org/drawingml/2006/spreadsheetDrawing">
      <xdr:col>19</xdr:col>
      <xdr:colOff>133350</xdr:colOff>
      <xdr:row>60</xdr:row>
      <xdr:rowOff>80645</xdr:rowOff>
    </xdr:to>
    <xdr:cxnSp macro="">
      <xdr:nvCxnSpPr>
        <xdr:cNvPr id="135" name="直線コネクタ 134"/>
        <xdr:cNvCxnSpPr/>
      </xdr:nvCxnSpPr>
      <xdr:spPr>
        <a:xfrm>
          <a:off x="3225800" y="1017460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132080</xdr:rowOff>
    </xdr:from>
    <xdr:ext cx="736600" cy="252730"/>
    <xdr:sp macro="" textlink="">
      <xdr:nvSpPr>
        <xdr:cNvPr id="137" name="テキスト ボックス 136"/>
        <xdr:cNvSpPr txBox="1"/>
      </xdr:nvSpPr>
      <xdr:spPr>
        <a:xfrm>
          <a:off x="3733800" y="100761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59055</xdr:rowOff>
    </xdr:from>
    <xdr:to xmlns:xdr="http://schemas.openxmlformats.org/drawingml/2006/spreadsheetDrawing">
      <xdr:col>15</xdr:col>
      <xdr:colOff>82550</xdr:colOff>
      <xdr:row>60</xdr:row>
      <xdr:rowOff>63500</xdr:rowOff>
    </xdr:to>
    <xdr:cxnSp macro="">
      <xdr:nvCxnSpPr>
        <xdr:cNvPr id="138" name="直線コネクタ 137"/>
        <xdr:cNvCxnSpPr/>
      </xdr:nvCxnSpPr>
      <xdr:spPr>
        <a:xfrm flipV="1">
          <a:off x="2336800" y="1017460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52730"/>
    <xdr:sp macro="" textlink="">
      <xdr:nvSpPr>
        <xdr:cNvPr id="140" name="テキスト ボックス 139"/>
        <xdr:cNvSpPr txBox="1"/>
      </xdr:nvSpPr>
      <xdr:spPr>
        <a:xfrm>
          <a:off x="2844800" y="10261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63500</xdr:rowOff>
    </xdr:from>
    <xdr:to xmlns:xdr="http://schemas.openxmlformats.org/drawingml/2006/spreadsheetDrawing">
      <xdr:col>11</xdr:col>
      <xdr:colOff>31750</xdr:colOff>
      <xdr:row>60</xdr:row>
      <xdr:rowOff>143510</xdr:rowOff>
    </xdr:to>
    <xdr:cxnSp macro="">
      <xdr:nvCxnSpPr>
        <xdr:cNvPr id="141" name="直線コネクタ 140"/>
        <xdr:cNvCxnSpPr/>
      </xdr:nvCxnSpPr>
      <xdr:spPr>
        <a:xfrm flipV="1">
          <a:off x="1447800" y="103505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112395</xdr:rowOff>
    </xdr:from>
    <xdr:ext cx="762000" cy="252730"/>
    <xdr:sp macro="" textlink="">
      <xdr:nvSpPr>
        <xdr:cNvPr id="143" name="テキスト ボックス 142"/>
        <xdr:cNvSpPr txBox="1"/>
      </xdr:nvSpPr>
      <xdr:spPr>
        <a:xfrm>
          <a:off x="1955800" y="10399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8255</xdr:rowOff>
    </xdr:from>
    <xdr:ext cx="762000" cy="252730"/>
    <xdr:sp macro="" textlink="">
      <xdr:nvSpPr>
        <xdr:cNvPr id="145" name="テキスト ボックス 144"/>
        <xdr:cNvSpPr txBox="1"/>
      </xdr:nvSpPr>
      <xdr:spPr>
        <a:xfrm>
          <a:off x="1066800" y="10123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6" name="テキスト ボックス 145"/>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7" name="テキスト ボックス 146"/>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8" name="テキスト ボックス 147"/>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9" name="テキスト ボックス 148"/>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0" name="テキスト ボックス 149"/>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22860</xdr:rowOff>
    </xdr:from>
    <xdr:to xmlns:xdr="http://schemas.openxmlformats.org/drawingml/2006/spreadsheetDrawing">
      <xdr:col>23</xdr:col>
      <xdr:colOff>184150</xdr:colOff>
      <xdr:row>60</xdr:row>
      <xdr:rowOff>124460</xdr:rowOff>
    </xdr:to>
    <xdr:sp macro="" textlink="">
      <xdr:nvSpPr>
        <xdr:cNvPr id="151" name="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39370</xdr:rowOff>
    </xdr:from>
    <xdr:ext cx="762000" cy="259080"/>
    <xdr:sp macro="" textlink="">
      <xdr:nvSpPr>
        <xdr:cNvPr id="152" name="財政構造の弾力性該当値テキスト"/>
        <xdr:cNvSpPr txBox="1"/>
      </xdr:nvSpPr>
      <xdr:spPr>
        <a:xfrm>
          <a:off x="5041900" y="1015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29845</xdr:rowOff>
    </xdr:from>
    <xdr:to xmlns:xdr="http://schemas.openxmlformats.org/drawingml/2006/spreadsheetDrawing">
      <xdr:col>19</xdr:col>
      <xdr:colOff>184150</xdr:colOff>
      <xdr:row>60</xdr:row>
      <xdr:rowOff>132080</xdr:rowOff>
    </xdr:to>
    <xdr:sp macro="" textlink="">
      <xdr:nvSpPr>
        <xdr:cNvPr id="153" name="楕円 152"/>
        <xdr:cNvSpPr/>
      </xdr:nvSpPr>
      <xdr:spPr>
        <a:xfrm>
          <a:off x="4064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116205</xdr:rowOff>
    </xdr:from>
    <xdr:ext cx="736600" cy="259080"/>
    <xdr:sp macro="" textlink="">
      <xdr:nvSpPr>
        <xdr:cNvPr id="154" name="テキスト ボックス 153"/>
        <xdr:cNvSpPr txBox="1"/>
      </xdr:nvSpPr>
      <xdr:spPr>
        <a:xfrm>
          <a:off x="3733800" y="10403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8255</xdr:rowOff>
    </xdr:from>
    <xdr:to xmlns:xdr="http://schemas.openxmlformats.org/drawingml/2006/spreadsheetDrawing">
      <xdr:col>15</xdr:col>
      <xdr:colOff>133350</xdr:colOff>
      <xdr:row>59</xdr:row>
      <xdr:rowOff>109855</xdr:rowOff>
    </xdr:to>
    <xdr:sp macro="" textlink="">
      <xdr:nvSpPr>
        <xdr:cNvPr id="155" name="楕円 154"/>
        <xdr:cNvSpPr/>
      </xdr:nvSpPr>
      <xdr:spPr>
        <a:xfrm>
          <a:off x="31750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120650</xdr:rowOff>
    </xdr:from>
    <xdr:ext cx="762000" cy="252730"/>
    <xdr:sp macro="" textlink="">
      <xdr:nvSpPr>
        <xdr:cNvPr id="156" name="テキスト ボックス 155"/>
        <xdr:cNvSpPr txBox="1"/>
      </xdr:nvSpPr>
      <xdr:spPr>
        <a:xfrm>
          <a:off x="2844800" y="9893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12700</xdr:rowOff>
    </xdr:from>
    <xdr:to xmlns:xdr="http://schemas.openxmlformats.org/drawingml/2006/spreadsheetDrawing">
      <xdr:col>11</xdr:col>
      <xdr:colOff>82550</xdr:colOff>
      <xdr:row>60</xdr:row>
      <xdr:rowOff>114300</xdr:rowOff>
    </xdr:to>
    <xdr:sp macro="" textlink="">
      <xdr:nvSpPr>
        <xdr:cNvPr id="157" name="楕円 156"/>
        <xdr:cNvSpPr/>
      </xdr:nvSpPr>
      <xdr:spPr>
        <a:xfrm>
          <a:off x="2286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124460</xdr:rowOff>
    </xdr:from>
    <xdr:ext cx="762000" cy="259080"/>
    <xdr:sp macro="" textlink="">
      <xdr:nvSpPr>
        <xdr:cNvPr id="158" name="テキスト ボックス 157"/>
        <xdr:cNvSpPr txBox="1"/>
      </xdr:nvSpPr>
      <xdr:spPr>
        <a:xfrm>
          <a:off x="1955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92075</xdr:rowOff>
    </xdr:from>
    <xdr:to xmlns:xdr="http://schemas.openxmlformats.org/drawingml/2006/spreadsheetDrawing">
      <xdr:col>7</xdr:col>
      <xdr:colOff>31750</xdr:colOff>
      <xdr:row>61</xdr:row>
      <xdr:rowOff>22225</xdr:rowOff>
    </xdr:to>
    <xdr:sp macro="" textlink="">
      <xdr:nvSpPr>
        <xdr:cNvPr id="159" name="楕円 158"/>
        <xdr:cNvSpPr/>
      </xdr:nvSpPr>
      <xdr:spPr>
        <a:xfrm>
          <a:off x="13970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6985</xdr:rowOff>
    </xdr:from>
    <xdr:ext cx="762000" cy="252730"/>
    <xdr:sp macro="" textlink="">
      <xdr:nvSpPr>
        <xdr:cNvPr id="160" name="テキスト ボックス 159"/>
        <xdr:cNvSpPr txBox="1"/>
      </xdr:nvSpPr>
      <xdr:spPr>
        <a:xfrm>
          <a:off x="1066800" y="10465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3" name="テキスト ボックス 162"/>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[249,194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　町村合併後の職員数の適正化を行っているが、旧町村単位で類似施設を保有していたため維持管理経費が経常的に必要となっていることから、類似団体平均と比較すると数値は上回った状況にある。</a:t>
          </a:r>
          <a:endParaRPr lang="ja-JP" altLang="ja-JP" sz="1300">
            <a:effectLst/>
            <a:latin typeface="ＭＳ Ｐゴシック"/>
            <a:ea typeface="ＭＳ Ｐゴシック"/>
          </a:endParaRPr>
        </a:p>
        <a:p>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4" name="テキスト ボックス 173"/>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2730"/>
    <xdr:sp macro="" textlink="">
      <xdr:nvSpPr>
        <xdr:cNvPr id="178" name="テキスト ボックス 177"/>
        <xdr:cNvSpPr txBox="1"/>
      </xdr:nvSpPr>
      <xdr:spPr>
        <a:xfrm>
          <a:off x="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2730"/>
    <xdr:sp macro="" textlink="">
      <xdr:nvSpPr>
        <xdr:cNvPr id="180" name="テキスト ボックス 179"/>
        <xdr:cNvSpPr txBox="1"/>
      </xdr:nvSpPr>
      <xdr:spPr>
        <a:xfrm>
          <a:off x="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52730"/>
    <xdr:sp macro="" textlink="">
      <xdr:nvSpPr>
        <xdr:cNvPr id="194" name="人件費・物件費等の状況最大値テキスト"/>
        <xdr:cNvSpPr txBox="1"/>
      </xdr:nvSpPr>
      <xdr:spPr>
        <a:xfrm>
          <a:off x="5041900" y="136912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109855</xdr:rowOff>
    </xdr:from>
    <xdr:to xmlns:xdr="http://schemas.openxmlformats.org/drawingml/2006/spreadsheetDrawing">
      <xdr:col>23</xdr:col>
      <xdr:colOff>133350</xdr:colOff>
      <xdr:row>82</xdr:row>
      <xdr:rowOff>113665</xdr:rowOff>
    </xdr:to>
    <xdr:cxnSp macro="">
      <xdr:nvCxnSpPr>
        <xdr:cNvPr id="196" name="直線コネクタ 195"/>
        <xdr:cNvCxnSpPr/>
      </xdr:nvCxnSpPr>
      <xdr:spPr>
        <a:xfrm>
          <a:off x="4114800" y="141687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99060</xdr:rowOff>
    </xdr:from>
    <xdr:to xmlns:xdr="http://schemas.openxmlformats.org/drawingml/2006/spreadsheetDrawing">
      <xdr:col>19</xdr:col>
      <xdr:colOff>133350</xdr:colOff>
      <xdr:row>82</xdr:row>
      <xdr:rowOff>109855</xdr:rowOff>
    </xdr:to>
    <xdr:cxnSp macro="">
      <xdr:nvCxnSpPr>
        <xdr:cNvPr id="199" name="直線コネクタ 198"/>
        <xdr:cNvCxnSpPr/>
      </xdr:nvCxnSpPr>
      <xdr:spPr>
        <a:xfrm>
          <a:off x="3225800" y="141579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96520</xdr:rowOff>
    </xdr:from>
    <xdr:to xmlns:xdr="http://schemas.openxmlformats.org/drawingml/2006/spreadsheetDrawing">
      <xdr:col>15</xdr:col>
      <xdr:colOff>82550</xdr:colOff>
      <xdr:row>82</xdr:row>
      <xdr:rowOff>99060</xdr:rowOff>
    </xdr:to>
    <xdr:cxnSp macro="">
      <xdr:nvCxnSpPr>
        <xdr:cNvPr id="202" name="直線コネクタ 201"/>
        <xdr:cNvCxnSpPr/>
      </xdr:nvCxnSpPr>
      <xdr:spPr>
        <a:xfrm>
          <a:off x="2336800" y="14155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67945</xdr:rowOff>
    </xdr:from>
    <xdr:to xmlns:xdr="http://schemas.openxmlformats.org/drawingml/2006/spreadsheetDrawing">
      <xdr:col>11</xdr:col>
      <xdr:colOff>31750</xdr:colOff>
      <xdr:row>82</xdr:row>
      <xdr:rowOff>96520</xdr:rowOff>
    </xdr:to>
    <xdr:cxnSp macro="">
      <xdr:nvCxnSpPr>
        <xdr:cNvPr id="205" name="直線コネクタ 204"/>
        <xdr:cNvCxnSpPr/>
      </xdr:nvCxnSpPr>
      <xdr:spPr>
        <a:xfrm>
          <a:off x="1447800" y="141268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53340</xdr:rowOff>
    </xdr:from>
    <xdr:ext cx="762000" cy="252730"/>
    <xdr:sp macro="" textlink="">
      <xdr:nvSpPr>
        <xdr:cNvPr id="209" name="テキスト ボックス 208"/>
        <xdr:cNvSpPr txBox="1"/>
      </xdr:nvSpPr>
      <xdr:spPr>
        <a:xfrm>
          <a:off x="1066800" y="13769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63500</xdr:rowOff>
    </xdr:from>
    <xdr:to xmlns:xdr="http://schemas.openxmlformats.org/drawingml/2006/spreadsheetDrawing">
      <xdr:col>23</xdr:col>
      <xdr:colOff>184150</xdr:colOff>
      <xdr:row>82</xdr:row>
      <xdr:rowOff>164465</xdr:rowOff>
    </xdr:to>
    <xdr:sp macro="" textlink="">
      <xdr:nvSpPr>
        <xdr:cNvPr id="215" name="楕円 214"/>
        <xdr:cNvSpPr/>
      </xdr:nvSpPr>
      <xdr:spPr>
        <a:xfrm>
          <a:off x="49022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34925</xdr:rowOff>
    </xdr:from>
    <xdr:ext cx="762000" cy="259080"/>
    <xdr:sp macro="" textlink="">
      <xdr:nvSpPr>
        <xdr:cNvPr id="216" name="人件費・物件費等の状況該当値テキスト"/>
        <xdr:cNvSpPr txBox="1"/>
      </xdr:nvSpPr>
      <xdr:spPr>
        <a:xfrm>
          <a:off x="50419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59055</xdr:rowOff>
    </xdr:from>
    <xdr:to xmlns:xdr="http://schemas.openxmlformats.org/drawingml/2006/spreadsheetDrawing">
      <xdr:col>19</xdr:col>
      <xdr:colOff>184150</xdr:colOff>
      <xdr:row>82</xdr:row>
      <xdr:rowOff>160655</xdr:rowOff>
    </xdr:to>
    <xdr:sp macro="" textlink="">
      <xdr:nvSpPr>
        <xdr:cNvPr id="217" name="楕円 216"/>
        <xdr:cNvSpPr/>
      </xdr:nvSpPr>
      <xdr:spPr>
        <a:xfrm>
          <a:off x="4064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145415</xdr:rowOff>
    </xdr:from>
    <xdr:ext cx="736600" cy="252730"/>
    <xdr:sp macro="" textlink="">
      <xdr:nvSpPr>
        <xdr:cNvPr id="218" name="テキスト ボックス 217"/>
        <xdr:cNvSpPr txBox="1"/>
      </xdr:nvSpPr>
      <xdr:spPr>
        <a:xfrm>
          <a:off x="3733800" y="142043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48260</xdr:rowOff>
    </xdr:from>
    <xdr:to xmlns:xdr="http://schemas.openxmlformats.org/drawingml/2006/spreadsheetDrawing">
      <xdr:col>15</xdr:col>
      <xdr:colOff>133350</xdr:colOff>
      <xdr:row>82</xdr:row>
      <xdr:rowOff>149860</xdr:rowOff>
    </xdr:to>
    <xdr:sp macro="" textlink="">
      <xdr:nvSpPr>
        <xdr:cNvPr id="219" name="楕円 218"/>
        <xdr:cNvSpPr/>
      </xdr:nvSpPr>
      <xdr:spPr>
        <a:xfrm>
          <a:off x="31750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134620</xdr:rowOff>
    </xdr:from>
    <xdr:ext cx="762000" cy="252730"/>
    <xdr:sp macro="" textlink="">
      <xdr:nvSpPr>
        <xdr:cNvPr id="220" name="テキスト ボックス 219"/>
        <xdr:cNvSpPr txBox="1"/>
      </xdr:nvSpPr>
      <xdr:spPr>
        <a:xfrm>
          <a:off x="2844800" y="14193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45720</xdr:rowOff>
    </xdr:from>
    <xdr:to xmlns:xdr="http://schemas.openxmlformats.org/drawingml/2006/spreadsheetDrawing">
      <xdr:col>11</xdr:col>
      <xdr:colOff>82550</xdr:colOff>
      <xdr:row>82</xdr:row>
      <xdr:rowOff>147320</xdr:rowOff>
    </xdr:to>
    <xdr:sp macro="" textlink="">
      <xdr:nvSpPr>
        <xdr:cNvPr id="221" name="楕円 220"/>
        <xdr:cNvSpPr/>
      </xdr:nvSpPr>
      <xdr:spPr>
        <a:xfrm>
          <a:off x="22860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2730"/>
    <xdr:sp macro="" textlink="">
      <xdr:nvSpPr>
        <xdr:cNvPr id="222" name="テキスト ボックス 221"/>
        <xdr:cNvSpPr txBox="1"/>
      </xdr:nvSpPr>
      <xdr:spPr>
        <a:xfrm>
          <a:off x="1955800" y="141909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17780</xdr:rowOff>
    </xdr:from>
    <xdr:to xmlns:xdr="http://schemas.openxmlformats.org/drawingml/2006/spreadsheetDrawing">
      <xdr:col>7</xdr:col>
      <xdr:colOff>31750</xdr:colOff>
      <xdr:row>82</xdr:row>
      <xdr:rowOff>118745</xdr:rowOff>
    </xdr:to>
    <xdr:sp macro="" textlink="">
      <xdr:nvSpPr>
        <xdr:cNvPr id="223" name="楕円 222"/>
        <xdr:cNvSpPr/>
      </xdr:nvSpPr>
      <xdr:spPr>
        <a:xfrm>
          <a:off x="1397000" y="14076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103505</xdr:rowOff>
    </xdr:from>
    <xdr:ext cx="762000" cy="259080"/>
    <xdr:sp macro="" textlink="">
      <xdr:nvSpPr>
        <xdr:cNvPr id="224" name="テキスト ボックス 223"/>
        <xdr:cNvSpPr txBox="1"/>
      </xdr:nvSpPr>
      <xdr:spPr>
        <a:xfrm>
          <a:off x="1066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7" name="テキスト ボックス 226"/>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ラスパイレス指数（</a:t>
          </a:r>
          <a:r>
            <a:rPr kumimoji="1" lang="ja-JP" altLang="en-US" sz="1300">
              <a:solidFill>
                <a:schemeClr val="dk1"/>
              </a:solidFill>
              <a:effectLst/>
              <a:latin typeface="ＭＳ Ｐゴシック"/>
              <a:ea typeface="ＭＳ Ｐゴシック"/>
              <a:cs typeface="+mn-cs"/>
            </a:rPr>
            <a:t>９９</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９</a:t>
          </a:r>
          <a:r>
            <a:rPr kumimoji="1" lang="ja-JP" altLang="ja-JP" sz="1300">
              <a:solidFill>
                <a:schemeClr val="dk1"/>
              </a:solidFill>
              <a:effectLst/>
              <a:latin typeface="ＭＳ Ｐゴシック"/>
              <a:ea typeface="ＭＳ Ｐゴシック"/>
              <a:cs typeface="+mn-cs"/>
            </a:rPr>
            <a:t>）については、類似団体平均（９７．３</a:t>
          </a:r>
          <a:r>
            <a:rPr kumimoji="1" lang="ja-JP" altLang="ja-JP" sz="1300">
              <a:solidFill>
                <a:schemeClr val="dk1"/>
              </a:solidFill>
              <a:effectLst/>
              <a:latin typeface="ＭＳ Ｐゴシック"/>
              <a:ea typeface="ＭＳ Ｐゴシック"/>
              <a:cs typeface="+mn-cs"/>
            </a:rPr>
            <a:t>）よりも高い数値となった。引き続き、職員数の適正化とあわせ、より一層の人件費の適正管理に努める。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2730"/>
    <xdr:sp macro="" textlink="">
      <xdr:nvSpPr>
        <xdr:cNvPr id="241" name="テキスト ボックス 240"/>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2730"/>
    <xdr:sp macro="" textlink="">
      <xdr:nvSpPr>
        <xdr:cNvPr id="243" name="テキスト ボックス 242"/>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1" name="テキスト ボックス 250"/>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2730"/>
    <xdr:sp macro="" textlink="">
      <xdr:nvSpPr>
        <xdr:cNvPr id="256" name="給与水準   （国との比較）最大値テキスト"/>
        <xdr:cNvSpPr txBox="1"/>
      </xdr:nvSpPr>
      <xdr:spPr>
        <a:xfrm>
          <a:off x="17106900" y="13677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40640</xdr:rowOff>
    </xdr:from>
    <xdr:to xmlns:xdr="http://schemas.openxmlformats.org/drawingml/2006/spreadsheetDrawing">
      <xdr:col>81</xdr:col>
      <xdr:colOff>44450</xdr:colOff>
      <xdr:row>88</xdr:row>
      <xdr:rowOff>40640</xdr:rowOff>
    </xdr:to>
    <xdr:cxnSp macro="">
      <xdr:nvCxnSpPr>
        <xdr:cNvPr id="258" name="直線コネクタ 257"/>
        <xdr:cNvCxnSpPr/>
      </xdr:nvCxnSpPr>
      <xdr:spPr>
        <a:xfrm>
          <a:off x="16179800" y="15128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40640</xdr:rowOff>
    </xdr:from>
    <xdr:to xmlns:xdr="http://schemas.openxmlformats.org/drawingml/2006/spreadsheetDrawing">
      <xdr:col>77</xdr:col>
      <xdr:colOff>44450</xdr:colOff>
      <xdr:row>88</xdr:row>
      <xdr:rowOff>93980</xdr:rowOff>
    </xdr:to>
    <xdr:cxnSp macro="">
      <xdr:nvCxnSpPr>
        <xdr:cNvPr id="261" name="直線コネクタ 260"/>
        <xdr:cNvCxnSpPr/>
      </xdr:nvCxnSpPr>
      <xdr:spPr>
        <a:xfrm flipV="1">
          <a:off x="15290800" y="151282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2730"/>
    <xdr:sp macro="" textlink="">
      <xdr:nvSpPr>
        <xdr:cNvPr id="263" name="テキスト ボックス 262"/>
        <xdr:cNvSpPr txBox="1"/>
      </xdr:nvSpPr>
      <xdr:spPr>
        <a:xfrm>
          <a:off x="15798800" y="145110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93980</xdr:rowOff>
    </xdr:from>
    <xdr:to xmlns:xdr="http://schemas.openxmlformats.org/drawingml/2006/spreadsheetDrawing">
      <xdr:col>72</xdr:col>
      <xdr:colOff>203200</xdr:colOff>
      <xdr:row>88</xdr:row>
      <xdr:rowOff>160655</xdr:rowOff>
    </xdr:to>
    <xdr:cxnSp macro="">
      <xdr:nvCxnSpPr>
        <xdr:cNvPr id="264" name="直線コネクタ 263"/>
        <xdr:cNvCxnSpPr/>
      </xdr:nvCxnSpPr>
      <xdr:spPr>
        <a:xfrm flipV="1">
          <a:off x="14401800" y="151815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2730"/>
    <xdr:sp macro="" textlink="">
      <xdr:nvSpPr>
        <xdr:cNvPr id="266" name="テキスト ボックス 265"/>
        <xdr:cNvSpPr txBox="1"/>
      </xdr:nvSpPr>
      <xdr:spPr>
        <a:xfrm>
          <a:off x="14909800" y="145243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133985</xdr:rowOff>
    </xdr:from>
    <xdr:to xmlns:xdr="http://schemas.openxmlformats.org/drawingml/2006/spreadsheetDrawing">
      <xdr:col>68</xdr:col>
      <xdr:colOff>152400</xdr:colOff>
      <xdr:row>88</xdr:row>
      <xdr:rowOff>160655</xdr:rowOff>
    </xdr:to>
    <xdr:cxnSp macro="">
      <xdr:nvCxnSpPr>
        <xdr:cNvPr id="267" name="直線コネクタ 266"/>
        <xdr:cNvCxnSpPr/>
      </xdr:nvCxnSpPr>
      <xdr:spPr>
        <a:xfrm>
          <a:off x="13512800" y="152215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160655</xdr:rowOff>
    </xdr:from>
    <xdr:to xmlns:xdr="http://schemas.openxmlformats.org/drawingml/2006/spreadsheetDrawing">
      <xdr:col>81</xdr:col>
      <xdr:colOff>95250</xdr:colOff>
      <xdr:row>88</xdr:row>
      <xdr:rowOff>90805</xdr:rowOff>
    </xdr:to>
    <xdr:sp macro="" textlink="">
      <xdr:nvSpPr>
        <xdr:cNvPr id="277" name="楕円 276"/>
        <xdr:cNvSpPr/>
      </xdr:nvSpPr>
      <xdr:spPr>
        <a:xfrm>
          <a:off x="169672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132715</xdr:rowOff>
    </xdr:from>
    <xdr:ext cx="762000" cy="252730"/>
    <xdr:sp macro="" textlink="">
      <xdr:nvSpPr>
        <xdr:cNvPr id="278" name="給与水準   （国との比較）該当値テキスト"/>
        <xdr:cNvSpPr txBox="1"/>
      </xdr:nvSpPr>
      <xdr:spPr>
        <a:xfrm>
          <a:off x="17106900" y="15048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160655</xdr:rowOff>
    </xdr:from>
    <xdr:to xmlns:xdr="http://schemas.openxmlformats.org/drawingml/2006/spreadsheetDrawing">
      <xdr:col>77</xdr:col>
      <xdr:colOff>95250</xdr:colOff>
      <xdr:row>88</xdr:row>
      <xdr:rowOff>90805</xdr:rowOff>
    </xdr:to>
    <xdr:sp macro="" textlink="">
      <xdr:nvSpPr>
        <xdr:cNvPr id="279" name="楕円 278"/>
        <xdr:cNvSpPr/>
      </xdr:nvSpPr>
      <xdr:spPr>
        <a:xfrm>
          <a:off x="16129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75565</xdr:rowOff>
    </xdr:from>
    <xdr:ext cx="736600" cy="252730"/>
    <xdr:sp macro="" textlink="">
      <xdr:nvSpPr>
        <xdr:cNvPr id="280" name="テキスト ボックス 279"/>
        <xdr:cNvSpPr txBox="1"/>
      </xdr:nvSpPr>
      <xdr:spPr>
        <a:xfrm>
          <a:off x="15798800" y="151631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43180</xdr:rowOff>
    </xdr:from>
    <xdr:to xmlns:xdr="http://schemas.openxmlformats.org/drawingml/2006/spreadsheetDrawing">
      <xdr:col>73</xdr:col>
      <xdr:colOff>44450</xdr:colOff>
      <xdr:row>88</xdr:row>
      <xdr:rowOff>144780</xdr:rowOff>
    </xdr:to>
    <xdr:sp macro="" textlink="">
      <xdr:nvSpPr>
        <xdr:cNvPr id="281" name="楕円 280"/>
        <xdr:cNvSpPr/>
      </xdr:nvSpPr>
      <xdr:spPr>
        <a:xfrm>
          <a:off x="15240000" y="151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129540</xdr:rowOff>
    </xdr:from>
    <xdr:ext cx="762000" cy="259080"/>
    <xdr:sp macro="" textlink="">
      <xdr:nvSpPr>
        <xdr:cNvPr id="282" name="テキスト ボックス 281"/>
        <xdr:cNvSpPr txBox="1"/>
      </xdr:nvSpPr>
      <xdr:spPr>
        <a:xfrm>
          <a:off x="14909800" y="1521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109855</xdr:rowOff>
    </xdr:from>
    <xdr:to xmlns:xdr="http://schemas.openxmlformats.org/drawingml/2006/spreadsheetDrawing">
      <xdr:col>68</xdr:col>
      <xdr:colOff>203200</xdr:colOff>
      <xdr:row>89</xdr:row>
      <xdr:rowOff>40640</xdr:rowOff>
    </xdr:to>
    <xdr:sp macro="" textlink="">
      <xdr:nvSpPr>
        <xdr:cNvPr id="283" name="楕円 282"/>
        <xdr:cNvSpPr/>
      </xdr:nvSpPr>
      <xdr:spPr>
        <a:xfrm>
          <a:off x="14351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24765</xdr:rowOff>
    </xdr:from>
    <xdr:ext cx="762000" cy="259080"/>
    <xdr:sp macro="" textlink="">
      <xdr:nvSpPr>
        <xdr:cNvPr id="284" name="テキスト ボックス 283"/>
        <xdr:cNvSpPr txBox="1"/>
      </xdr:nvSpPr>
      <xdr:spPr>
        <a:xfrm>
          <a:off x="14020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83185</xdr:rowOff>
    </xdr:from>
    <xdr:to xmlns:xdr="http://schemas.openxmlformats.org/drawingml/2006/spreadsheetDrawing">
      <xdr:col>64</xdr:col>
      <xdr:colOff>152400</xdr:colOff>
      <xdr:row>89</xdr:row>
      <xdr:rowOff>13335</xdr:rowOff>
    </xdr:to>
    <xdr:sp macro="" textlink="">
      <xdr:nvSpPr>
        <xdr:cNvPr id="285" name="楕円 284"/>
        <xdr:cNvSpPr/>
      </xdr:nvSpPr>
      <xdr:spPr>
        <a:xfrm>
          <a:off x="13462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169545</xdr:rowOff>
    </xdr:from>
    <xdr:ext cx="762000" cy="252730"/>
    <xdr:sp macro="" textlink="">
      <xdr:nvSpPr>
        <xdr:cNvPr id="286" name="テキスト ボックス 285"/>
        <xdr:cNvSpPr txBox="1"/>
      </xdr:nvSpPr>
      <xdr:spPr>
        <a:xfrm>
          <a:off x="13131800" y="15257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89" name="テキスト ボックス 288"/>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指定管理者制度の推進や業務の民間委託等により改善傾向にあるものの、市の面積が非常に広大であり市内全域をカバーする必要があることから、数値は１３．５８</a:t>
          </a:r>
          <a:r>
            <a:rPr kumimoji="1" lang="ja-JP" altLang="ja-JP" sz="1300">
              <a:solidFill>
                <a:schemeClr val="dk1"/>
              </a:solidFill>
              <a:effectLst/>
              <a:latin typeface="ＭＳ Ｐゴシック"/>
              <a:ea typeface="ＭＳ Ｐゴシック"/>
              <a:cs typeface="+mn-cs"/>
            </a:rPr>
            <a:t>人と類似団体平均の１０．８６</a:t>
          </a:r>
          <a:r>
            <a:rPr kumimoji="1" lang="ja-JP" altLang="ja-JP" sz="1300">
              <a:solidFill>
                <a:schemeClr val="dk1"/>
              </a:solidFill>
              <a:effectLst/>
              <a:latin typeface="ＭＳ Ｐゴシック"/>
              <a:ea typeface="ＭＳ Ｐゴシック"/>
              <a:cs typeface="+mn-cs"/>
            </a:rPr>
            <a:t>人と比べ</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７２</a:t>
          </a:r>
          <a:r>
            <a:rPr kumimoji="1" lang="ja-JP" altLang="ja-JP" sz="1300">
              <a:solidFill>
                <a:schemeClr val="dk1"/>
              </a:solidFill>
              <a:effectLst/>
              <a:latin typeface="ＭＳ Ｐゴシック"/>
              <a:ea typeface="ＭＳ Ｐゴシック"/>
              <a:cs typeface="+mn-cs"/>
            </a:rPr>
            <a:t>人多くなっている。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今後も退職者と新規採用職員の調整を行い、市民サービスを維持していくための適正な定員管理に努める。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2" name="テキスト ボックス 301"/>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10" name="テキスト ボックス 309"/>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2" name="テキスト ボックス 311"/>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41910</xdr:rowOff>
    </xdr:from>
    <xdr:to xmlns:xdr="http://schemas.openxmlformats.org/drawingml/2006/spreadsheetDrawing">
      <xdr:col>81</xdr:col>
      <xdr:colOff>44450</xdr:colOff>
      <xdr:row>62</xdr:row>
      <xdr:rowOff>50800</xdr:rowOff>
    </xdr:to>
    <xdr:cxnSp macro="">
      <xdr:nvCxnSpPr>
        <xdr:cNvPr id="321" name="直線コネクタ 320"/>
        <xdr:cNvCxnSpPr/>
      </xdr:nvCxnSpPr>
      <xdr:spPr>
        <a:xfrm>
          <a:off x="16179800" y="106718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37465</xdr:rowOff>
    </xdr:from>
    <xdr:to xmlns:xdr="http://schemas.openxmlformats.org/drawingml/2006/spreadsheetDrawing">
      <xdr:col>77</xdr:col>
      <xdr:colOff>44450</xdr:colOff>
      <xdr:row>62</xdr:row>
      <xdr:rowOff>41910</xdr:rowOff>
    </xdr:to>
    <xdr:cxnSp macro="">
      <xdr:nvCxnSpPr>
        <xdr:cNvPr id="324" name="直線コネクタ 323"/>
        <xdr:cNvCxnSpPr/>
      </xdr:nvCxnSpPr>
      <xdr:spPr>
        <a:xfrm>
          <a:off x="15290800" y="10667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17780</xdr:rowOff>
    </xdr:from>
    <xdr:to xmlns:xdr="http://schemas.openxmlformats.org/drawingml/2006/spreadsheetDrawing">
      <xdr:col>72</xdr:col>
      <xdr:colOff>203200</xdr:colOff>
      <xdr:row>62</xdr:row>
      <xdr:rowOff>37465</xdr:rowOff>
    </xdr:to>
    <xdr:cxnSp macro="">
      <xdr:nvCxnSpPr>
        <xdr:cNvPr id="327" name="直線コネクタ 326"/>
        <xdr:cNvCxnSpPr/>
      </xdr:nvCxnSpPr>
      <xdr:spPr>
        <a:xfrm>
          <a:off x="144018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52730"/>
    <xdr:sp macro="" textlink="">
      <xdr:nvSpPr>
        <xdr:cNvPr id="329" name="テキスト ボックス 328"/>
        <xdr:cNvSpPr txBox="1"/>
      </xdr:nvSpPr>
      <xdr:spPr>
        <a:xfrm>
          <a:off x="14909800" y="10159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17780</xdr:rowOff>
    </xdr:from>
    <xdr:to xmlns:xdr="http://schemas.openxmlformats.org/drawingml/2006/spreadsheetDrawing">
      <xdr:col>68</xdr:col>
      <xdr:colOff>152400</xdr:colOff>
      <xdr:row>62</xdr:row>
      <xdr:rowOff>22860</xdr:rowOff>
    </xdr:to>
    <xdr:cxnSp macro="">
      <xdr:nvCxnSpPr>
        <xdr:cNvPr id="330" name="直線コネクタ 329"/>
        <xdr:cNvCxnSpPr/>
      </xdr:nvCxnSpPr>
      <xdr:spPr>
        <a:xfrm flipV="1">
          <a:off x="13512800" y="10647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9525</xdr:rowOff>
    </xdr:from>
    <xdr:ext cx="762000" cy="252730"/>
    <xdr:sp macro="" textlink="">
      <xdr:nvSpPr>
        <xdr:cNvPr id="334" name="テキスト ボックス 333"/>
        <xdr:cNvSpPr txBox="1"/>
      </xdr:nvSpPr>
      <xdr:spPr>
        <a:xfrm>
          <a:off x="13131800" y="10125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5" name="テキスト ボックス 334"/>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6" name="テキスト ボックス 335"/>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7" name="テキスト ボックス 336"/>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8" name="テキスト ボックス 337"/>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39" name="テキスト ボックス 338"/>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0</xdr:rowOff>
    </xdr:from>
    <xdr:to xmlns:xdr="http://schemas.openxmlformats.org/drawingml/2006/spreadsheetDrawing">
      <xdr:col>81</xdr:col>
      <xdr:colOff>95250</xdr:colOff>
      <xdr:row>62</xdr:row>
      <xdr:rowOff>101600</xdr:rowOff>
    </xdr:to>
    <xdr:sp macro="" textlink="">
      <xdr:nvSpPr>
        <xdr:cNvPr id="340" name="楕円 339"/>
        <xdr:cNvSpPr/>
      </xdr:nvSpPr>
      <xdr:spPr>
        <a:xfrm>
          <a:off x="16967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143510</xdr:rowOff>
    </xdr:from>
    <xdr:ext cx="762000" cy="252730"/>
    <xdr:sp macro="" textlink="">
      <xdr:nvSpPr>
        <xdr:cNvPr id="341" name="定員管理の状況該当値テキスト"/>
        <xdr:cNvSpPr txBox="1"/>
      </xdr:nvSpPr>
      <xdr:spPr>
        <a:xfrm>
          <a:off x="17106900" y="10601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162560</xdr:rowOff>
    </xdr:from>
    <xdr:to xmlns:xdr="http://schemas.openxmlformats.org/drawingml/2006/spreadsheetDrawing">
      <xdr:col>77</xdr:col>
      <xdr:colOff>95250</xdr:colOff>
      <xdr:row>62</xdr:row>
      <xdr:rowOff>92710</xdr:rowOff>
    </xdr:to>
    <xdr:sp macro="" textlink="">
      <xdr:nvSpPr>
        <xdr:cNvPr id="342" name="楕円 341"/>
        <xdr:cNvSpPr/>
      </xdr:nvSpPr>
      <xdr:spPr>
        <a:xfrm>
          <a:off x="16129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77470</xdr:rowOff>
    </xdr:from>
    <xdr:ext cx="736600" cy="252730"/>
    <xdr:sp macro="" textlink="">
      <xdr:nvSpPr>
        <xdr:cNvPr id="343" name="テキスト ボックス 342"/>
        <xdr:cNvSpPr txBox="1"/>
      </xdr:nvSpPr>
      <xdr:spPr>
        <a:xfrm>
          <a:off x="15798800" y="107073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158115</xdr:rowOff>
    </xdr:from>
    <xdr:to xmlns:xdr="http://schemas.openxmlformats.org/drawingml/2006/spreadsheetDrawing">
      <xdr:col>73</xdr:col>
      <xdr:colOff>44450</xdr:colOff>
      <xdr:row>62</xdr:row>
      <xdr:rowOff>88265</xdr:rowOff>
    </xdr:to>
    <xdr:sp macro="" textlink="">
      <xdr:nvSpPr>
        <xdr:cNvPr id="344" name="楕円 343"/>
        <xdr:cNvSpPr/>
      </xdr:nvSpPr>
      <xdr:spPr>
        <a:xfrm>
          <a:off x="152400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73025</xdr:rowOff>
    </xdr:from>
    <xdr:ext cx="762000" cy="259080"/>
    <xdr:sp macro="" textlink="">
      <xdr:nvSpPr>
        <xdr:cNvPr id="345" name="テキスト ボックス 344"/>
        <xdr:cNvSpPr txBox="1"/>
      </xdr:nvSpPr>
      <xdr:spPr>
        <a:xfrm>
          <a:off x="14909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138430</xdr:rowOff>
    </xdr:from>
    <xdr:to xmlns:xdr="http://schemas.openxmlformats.org/drawingml/2006/spreadsheetDrawing">
      <xdr:col>68</xdr:col>
      <xdr:colOff>203200</xdr:colOff>
      <xdr:row>62</xdr:row>
      <xdr:rowOff>68580</xdr:rowOff>
    </xdr:to>
    <xdr:sp macro="" textlink="">
      <xdr:nvSpPr>
        <xdr:cNvPr id="346" name="楕円 345"/>
        <xdr:cNvSpPr/>
      </xdr:nvSpPr>
      <xdr:spPr>
        <a:xfrm>
          <a:off x="143510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53340</xdr:rowOff>
    </xdr:from>
    <xdr:ext cx="762000" cy="252730"/>
    <xdr:sp macro="" textlink="">
      <xdr:nvSpPr>
        <xdr:cNvPr id="347" name="テキスト ボックス 346"/>
        <xdr:cNvSpPr txBox="1"/>
      </xdr:nvSpPr>
      <xdr:spPr>
        <a:xfrm>
          <a:off x="14020800" y="106832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143510</xdr:rowOff>
    </xdr:from>
    <xdr:to xmlns:xdr="http://schemas.openxmlformats.org/drawingml/2006/spreadsheetDrawing">
      <xdr:col>64</xdr:col>
      <xdr:colOff>152400</xdr:colOff>
      <xdr:row>62</xdr:row>
      <xdr:rowOff>73660</xdr:rowOff>
    </xdr:to>
    <xdr:sp macro="" textlink="">
      <xdr:nvSpPr>
        <xdr:cNvPr id="348" name="楕円 347"/>
        <xdr:cNvSpPr/>
      </xdr:nvSpPr>
      <xdr:spPr>
        <a:xfrm>
          <a:off x="134620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58420</xdr:rowOff>
    </xdr:from>
    <xdr:ext cx="762000" cy="259080"/>
    <xdr:sp macro="" textlink="">
      <xdr:nvSpPr>
        <xdr:cNvPr id="349" name="テキスト ボックス 348"/>
        <xdr:cNvSpPr txBox="1"/>
      </xdr:nvSpPr>
      <xdr:spPr>
        <a:xfrm>
          <a:off x="13131800" y="1068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2" name="テキスト ボックス 351"/>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5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類似団体と比較しても良好であるが、今年度は、前年度比０．７</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ポイント悪化し６．３</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％となっている。主な要因としては、令和５</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年度単年度比率が令和２</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年度単年度比率よりも２</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．０</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ポイント増加したことによるものである。実質公債費比率は３か年平均であるため、単年度比率では前年度比０．１ポイント改善している。令和５</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年度単年度比率が減少した主な要因は、分子の主な基礎数値である公債費の減少に伴う公債費充当一般財源等額の減少等により、全体として対前年３，８７５</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千円（０．５ポイント）減少、分母は、主に標準財政規模が対前年６６，８１０</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千円（０．５</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により全体として１０５，２５１</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千円</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(０．９</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ポイント）の増加</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と</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ことによるものである。引き続き、公債費等義務的経費の削減を中心とする行財政改革を推進し、財政の健全化に努める。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730"/>
    <xdr:sp macro="" textlink="">
      <xdr:nvSpPr>
        <xdr:cNvPr id="369" name="テキスト ボックス 368"/>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730"/>
    <xdr:sp macro="" textlink="">
      <xdr:nvSpPr>
        <xdr:cNvPr id="371" name="テキスト ボックス 370"/>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730"/>
    <xdr:sp macro="" textlink="">
      <xdr:nvSpPr>
        <xdr:cNvPr id="373" name="テキスト ボックス 372"/>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2730"/>
    <xdr:sp macro="" textlink="">
      <xdr:nvSpPr>
        <xdr:cNvPr id="379" name="公債費負担の状況最小値テキスト"/>
        <xdr:cNvSpPr txBox="1"/>
      </xdr:nvSpPr>
      <xdr:spPr>
        <a:xfrm>
          <a:off x="17106900" y="7504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121285</xdr:rowOff>
    </xdr:from>
    <xdr:to xmlns:xdr="http://schemas.openxmlformats.org/drawingml/2006/spreadsheetDrawing">
      <xdr:col>81</xdr:col>
      <xdr:colOff>44450</xdr:colOff>
      <xdr:row>36</xdr:row>
      <xdr:rowOff>135255</xdr:rowOff>
    </xdr:to>
    <xdr:cxnSp macro="">
      <xdr:nvCxnSpPr>
        <xdr:cNvPr id="383" name="直線コネクタ 382"/>
        <xdr:cNvCxnSpPr/>
      </xdr:nvCxnSpPr>
      <xdr:spPr>
        <a:xfrm>
          <a:off x="16179800" y="62934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110490</xdr:rowOff>
    </xdr:from>
    <xdr:ext cx="762000" cy="252730"/>
    <xdr:sp macro="" textlink="">
      <xdr:nvSpPr>
        <xdr:cNvPr id="384" name="公債費負担の状況平均値テキスト"/>
        <xdr:cNvSpPr txBox="1"/>
      </xdr:nvSpPr>
      <xdr:spPr>
        <a:xfrm>
          <a:off x="17106900" y="62826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109220</xdr:rowOff>
    </xdr:from>
    <xdr:to xmlns:xdr="http://schemas.openxmlformats.org/drawingml/2006/spreadsheetDrawing">
      <xdr:col>77</xdr:col>
      <xdr:colOff>44450</xdr:colOff>
      <xdr:row>36</xdr:row>
      <xdr:rowOff>121285</xdr:rowOff>
    </xdr:to>
    <xdr:cxnSp macro="">
      <xdr:nvCxnSpPr>
        <xdr:cNvPr id="386" name="直線コネクタ 385"/>
        <xdr:cNvCxnSpPr/>
      </xdr:nvCxnSpPr>
      <xdr:spPr>
        <a:xfrm>
          <a:off x="15290800" y="62814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2730"/>
    <xdr:sp macro="" textlink="">
      <xdr:nvSpPr>
        <xdr:cNvPr id="388" name="テキスト ボックス 387"/>
        <xdr:cNvSpPr txBox="1"/>
      </xdr:nvSpPr>
      <xdr:spPr>
        <a:xfrm>
          <a:off x="15798800" y="63957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104775</xdr:rowOff>
    </xdr:from>
    <xdr:to xmlns:xdr="http://schemas.openxmlformats.org/drawingml/2006/spreadsheetDrawing">
      <xdr:col>72</xdr:col>
      <xdr:colOff>203200</xdr:colOff>
      <xdr:row>36</xdr:row>
      <xdr:rowOff>109220</xdr:rowOff>
    </xdr:to>
    <xdr:cxnSp macro="">
      <xdr:nvCxnSpPr>
        <xdr:cNvPr id="389" name="直線コネクタ 388"/>
        <xdr:cNvCxnSpPr/>
      </xdr:nvCxnSpPr>
      <xdr:spPr>
        <a:xfrm>
          <a:off x="14401800" y="6276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52070</xdr:rowOff>
    </xdr:from>
    <xdr:ext cx="762000" cy="252730"/>
    <xdr:sp macro="" textlink="">
      <xdr:nvSpPr>
        <xdr:cNvPr id="391" name="テキスト ボックス 390"/>
        <xdr:cNvSpPr txBox="1"/>
      </xdr:nvSpPr>
      <xdr:spPr>
        <a:xfrm>
          <a:off x="14909800" y="6395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104775</xdr:rowOff>
    </xdr:from>
    <xdr:to xmlns:xdr="http://schemas.openxmlformats.org/drawingml/2006/spreadsheetDrawing">
      <xdr:col>68</xdr:col>
      <xdr:colOff>152400</xdr:colOff>
      <xdr:row>36</xdr:row>
      <xdr:rowOff>106680</xdr:rowOff>
    </xdr:to>
    <xdr:cxnSp macro="">
      <xdr:nvCxnSpPr>
        <xdr:cNvPr id="392" name="直線コネクタ 391"/>
        <xdr:cNvCxnSpPr/>
      </xdr:nvCxnSpPr>
      <xdr:spPr>
        <a:xfrm flipV="1">
          <a:off x="13512800" y="6276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57785</xdr:rowOff>
    </xdr:from>
    <xdr:ext cx="762000" cy="259080"/>
    <xdr:sp macro="" textlink="">
      <xdr:nvSpPr>
        <xdr:cNvPr id="394" name="テキスト ボックス 393"/>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63500</xdr:rowOff>
    </xdr:from>
    <xdr:ext cx="762000" cy="252730"/>
    <xdr:sp macro="" textlink="">
      <xdr:nvSpPr>
        <xdr:cNvPr id="396" name="テキスト ボックス 395"/>
        <xdr:cNvSpPr txBox="1"/>
      </xdr:nvSpPr>
      <xdr:spPr>
        <a:xfrm>
          <a:off x="13131800" y="6407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84455</xdr:rowOff>
    </xdr:from>
    <xdr:to xmlns:xdr="http://schemas.openxmlformats.org/drawingml/2006/spreadsheetDrawing">
      <xdr:col>81</xdr:col>
      <xdr:colOff>95250</xdr:colOff>
      <xdr:row>37</xdr:row>
      <xdr:rowOff>14605</xdr:rowOff>
    </xdr:to>
    <xdr:sp macro="" textlink="">
      <xdr:nvSpPr>
        <xdr:cNvPr id="402" name="楕円 401"/>
        <xdr:cNvSpPr/>
      </xdr:nvSpPr>
      <xdr:spPr>
        <a:xfrm>
          <a:off x="169672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100965</xdr:rowOff>
    </xdr:from>
    <xdr:ext cx="762000" cy="252730"/>
    <xdr:sp macro="" textlink="">
      <xdr:nvSpPr>
        <xdr:cNvPr id="403" name="公債費負担の状況該当値テキスト"/>
        <xdr:cNvSpPr txBox="1"/>
      </xdr:nvSpPr>
      <xdr:spPr>
        <a:xfrm>
          <a:off x="17106900" y="6101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70485</xdr:rowOff>
    </xdr:from>
    <xdr:to xmlns:xdr="http://schemas.openxmlformats.org/drawingml/2006/spreadsheetDrawing">
      <xdr:col>77</xdr:col>
      <xdr:colOff>95250</xdr:colOff>
      <xdr:row>37</xdr:row>
      <xdr:rowOff>635</xdr:rowOff>
    </xdr:to>
    <xdr:sp macro="" textlink="">
      <xdr:nvSpPr>
        <xdr:cNvPr id="404" name="楕円 403"/>
        <xdr:cNvSpPr/>
      </xdr:nvSpPr>
      <xdr:spPr>
        <a:xfrm>
          <a:off x="16129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10795</xdr:rowOff>
    </xdr:from>
    <xdr:ext cx="736600" cy="258445"/>
    <xdr:sp macro="" textlink="">
      <xdr:nvSpPr>
        <xdr:cNvPr id="405" name="テキスト ボックス 404"/>
        <xdr:cNvSpPr txBox="1"/>
      </xdr:nvSpPr>
      <xdr:spPr>
        <a:xfrm>
          <a:off x="15798800" y="6011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58420</xdr:rowOff>
    </xdr:from>
    <xdr:to xmlns:xdr="http://schemas.openxmlformats.org/drawingml/2006/spreadsheetDrawing">
      <xdr:col>73</xdr:col>
      <xdr:colOff>44450</xdr:colOff>
      <xdr:row>36</xdr:row>
      <xdr:rowOff>160020</xdr:rowOff>
    </xdr:to>
    <xdr:sp macro="" textlink="">
      <xdr:nvSpPr>
        <xdr:cNvPr id="406" name="楕円 405"/>
        <xdr:cNvSpPr/>
      </xdr:nvSpPr>
      <xdr:spPr>
        <a:xfrm>
          <a:off x="152400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34</xdr:row>
      <xdr:rowOff>170180</xdr:rowOff>
    </xdr:from>
    <xdr:ext cx="762000" cy="259080"/>
    <xdr:sp macro="" textlink="">
      <xdr:nvSpPr>
        <xdr:cNvPr id="407" name="テキスト ボックス 406"/>
        <xdr:cNvSpPr txBox="1"/>
      </xdr:nvSpPr>
      <xdr:spPr>
        <a:xfrm>
          <a:off x="14909800" y="599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53975</xdr:rowOff>
    </xdr:from>
    <xdr:to xmlns:xdr="http://schemas.openxmlformats.org/drawingml/2006/spreadsheetDrawing">
      <xdr:col>68</xdr:col>
      <xdr:colOff>203200</xdr:colOff>
      <xdr:row>36</xdr:row>
      <xdr:rowOff>155575</xdr:rowOff>
    </xdr:to>
    <xdr:sp macro="" textlink="">
      <xdr:nvSpPr>
        <xdr:cNvPr id="408" name="楕円 407"/>
        <xdr:cNvSpPr/>
      </xdr:nvSpPr>
      <xdr:spPr>
        <a:xfrm>
          <a:off x="143510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34</xdr:row>
      <xdr:rowOff>166370</xdr:rowOff>
    </xdr:from>
    <xdr:ext cx="762000" cy="252730"/>
    <xdr:sp macro="" textlink="">
      <xdr:nvSpPr>
        <xdr:cNvPr id="409" name="テキスト ボックス 408"/>
        <xdr:cNvSpPr txBox="1"/>
      </xdr:nvSpPr>
      <xdr:spPr>
        <a:xfrm>
          <a:off x="14020800" y="5995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55880</xdr:rowOff>
    </xdr:from>
    <xdr:to xmlns:xdr="http://schemas.openxmlformats.org/drawingml/2006/spreadsheetDrawing">
      <xdr:col>64</xdr:col>
      <xdr:colOff>152400</xdr:colOff>
      <xdr:row>36</xdr:row>
      <xdr:rowOff>157480</xdr:rowOff>
    </xdr:to>
    <xdr:sp macro="" textlink="">
      <xdr:nvSpPr>
        <xdr:cNvPr id="410" name="楕円 409"/>
        <xdr:cNvSpPr/>
      </xdr:nvSpPr>
      <xdr:spPr>
        <a:xfrm>
          <a:off x="134620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34</xdr:row>
      <xdr:rowOff>168275</xdr:rowOff>
    </xdr:from>
    <xdr:ext cx="762000" cy="252730"/>
    <xdr:sp macro="" textlink="">
      <xdr:nvSpPr>
        <xdr:cNvPr id="411" name="テキスト ボックス 410"/>
        <xdr:cNvSpPr txBox="1"/>
      </xdr:nvSpPr>
      <xdr:spPr>
        <a:xfrm>
          <a:off x="13131800" y="5997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4" name="テキスト ボックス 413"/>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将来負担比率は、前年度比２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ポイント悪化し、△３７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％（Ｒ４</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：△４０</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％）となっている。主な要因としては、分子（将来負担額）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のうち、地方債残高は１６６，１２２千円の増加となっているほか、充当可能基金が１９３，３８８千円減少したことなどにより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対前年３１６，７４３</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千円（６</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．４</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となっていることが挙げられる。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物価高騰対策</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事業等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に財政調基金を充当したためであるが、今後、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大型事業に係る地方債発行額の増加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も見込まれており、引き続き</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、公債費等義務的経費の削減を中心とする行財政改革を推進し、財政の健全化に努める。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5" name="テキスト ボックス 424"/>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730"/>
    <xdr:sp macro="" textlink="">
      <xdr:nvSpPr>
        <xdr:cNvPr id="429" name="テキスト ボックス 428"/>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730"/>
    <xdr:sp macro="" textlink="">
      <xdr:nvSpPr>
        <xdr:cNvPr id="431" name="テキスト ボックス 430"/>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52730"/>
    <xdr:sp macro="" textlink="">
      <xdr:nvSpPr>
        <xdr:cNvPr id="441" name="将来負担の状況最小値テキスト"/>
        <xdr:cNvSpPr txBox="1"/>
      </xdr:nvSpPr>
      <xdr:spPr>
        <a:xfrm>
          <a:off x="17106900" y="3723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145415</xdr:rowOff>
    </xdr:from>
    <xdr:ext cx="762000" cy="252730"/>
    <xdr:sp macro="" textlink="">
      <xdr:nvSpPr>
        <xdr:cNvPr id="445" name="将来負担の状況平均値テキスト"/>
        <xdr:cNvSpPr txBox="1"/>
      </xdr:nvSpPr>
      <xdr:spPr>
        <a:xfrm>
          <a:off x="17106900" y="23742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6" name="フローチャート: 判断 445"/>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7" name="フローチャート: 判断 446"/>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2730"/>
    <xdr:sp macro="" textlink="">
      <xdr:nvSpPr>
        <xdr:cNvPr id="448" name="テキスト ボックス 447"/>
        <xdr:cNvSpPr txBox="1"/>
      </xdr:nvSpPr>
      <xdr:spPr>
        <a:xfrm>
          <a:off x="15798800" y="2214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49" name="フローチャート: 判断 448"/>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2730"/>
    <xdr:sp macro="" textlink="">
      <xdr:nvSpPr>
        <xdr:cNvPr id="450" name="テキスト ボックス 449"/>
        <xdr:cNvSpPr txBox="1"/>
      </xdr:nvSpPr>
      <xdr:spPr>
        <a:xfrm>
          <a:off x="14909800" y="2292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2000" cy="258445"/>
    <xdr:sp macro="" textlink="">
      <xdr:nvSpPr>
        <xdr:cNvPr id="452" name="テキスト ボックス 451"/>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3" name="フローチャート: 判断 452"/>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83185</xdr:rowOff>
    </xdr:from>
    <xdr:ext cx="762000" cy="259080"/>
    <xdr:sp macro="" textlink="">
      <xdr:nvSpPr>
        <xdr:cNvPr id="454" name="テキスト ボックス 453"/>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人件費については、２</a:t>
          </a:r>
          <a:r>
            <a:rPr kumimoji="1" lang="ja-JP" altLang="en-US" sz="1200">
              <a:solidFill>
                <a:schemeClr val="dk1"/>
              </a:solidFill>
              <a:effectLst/>
              <a:latin typeface="ＭＳ Ｐゴシック"/>
              <a:ea typeface="ＭＳ Ｐゴシック"/>
              <a:cs typeface="+mn-cs"/>
            </a:rPr>
            <a:t>８</a:t>
          </a:r>
          <a:r>
            <a:rPr kumimoji="1" lang="ja-JP" altLang="ja-JP" sz="1200">
              <a:solidFill>
                <a:schemeClr val="dk1"/>
              </a:solidFill>
              <a:effectLst/>
              <a:latin typeface="ＭＳ Ｐゴシック"/>
              <a:ea typeface="ＭＳ Ｐゴシック"/>
              <a:cs typeface="+mn-cs"/>
            </a:rPr>
            <a:t>．７％と類似団体平均（２</a:t>
          </a:r>
          <a:r>
            <a:rPr kumimoji="1" lang="ja-JP" altLang="en-US" sz="1200">
              <a:solidFill>
                <a:schemeClr val="dk1"/>
              </a:solidFill>
              <a:effectLst/>
              <a:latin typeface="ＭＳ Ｐゴシック"/>
              <a:ea typeface="ＭＳ Ｐゴシック"/>
              <a:cs typeface="+mn-cs"/>
            </a:rPr>
            <a:t>５</a:t>
          </a:r>
          <a:r>
            <a:rPr kumimoji="1" lang="ja-JP" altLang="ja-JP" sz="1200">
              <a:solidFill>
                <a:schemeClr val="dk1"/>
              </a:solidFill>
              <a:effectLst/>
              <a:latin typeface="ＭＳ Ｐゴシック"/>
              <a:ea typeface="ＭＳ Ｐゴシック"/>
              <a:cs typeface="+mn-cs"/>
            </a:rPr>
            <a:t>．２</a:t>
          </a:r>
          <a:r>
            <a:rPr kumimoji="1" lang="ja-JP" altLang="ja-JP" sz="1200">
              <a:solidFill>
                <a:schemeClr val="dk1"/>
              </a:solidFill>
              <a:effectLst/>
              <a:latin typeface="ＭＳ Ｐゴシック"/>
              <a:ea typeface="ＭＳ Ｐゴシック"/>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しかしながら、民間でも実施可能な業務については、指定管理者制度の導入により委託化を進めるとともに、退職者と新規採用職員の適正化を引き続き実施し、人件費の抑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2730"/>
    <xdr:sp macro="" textlink="">
      <xdr:nvSpPr>
        <xdr:cNvPr id="62" name="人件費最小値テキスト"/>
        <xdr:cNvSpPr txBox="1"/>
      </xdr:nvSpPr>
      <xdr:spPr>
        <a:xfrm>
          <a:off x="4914900" y="7162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8890</xdr:rowOff>
    </xdr:from>
    <xdr:to xmlns:xdr="http://schemas.openxmlformats.org/drawingml/2006/spreadsheetDrawing">
      <xdr:col>24</xdr:col>
      <xdr:colOff>25400</xdr:colOff>
      <xdr:row>39</xdr:row>
      <xdr:rowOff>8890</xdr:rowOff>
    </xdr:to>
    <xdr:cxnSp macro="">
      <xdr:nvCxnSpPr>
        <xdr:cNvPr id="66" name="直線コネクタ 65"/>
        <xdr:cNvCxnSpPr/>
      </xdr:nvCxnSpPr>
      <xdr:spPr>
        <a:xfrm>
          <a:off x="3987800" y="6695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104140</xdr:rowOff>
    </xdr:from>
    <xdr:to xmlns:xdr="http://schemas.openxmlformats.org/drawingml/2006/spreadsheetDrawing">
      <xdr:col>19</xdr:col>
      <xdr:colOff>187325</xdr:colOff>
      <xdr:row>39</xdr:row>
      <xdr:rowOff>8890</xdr:rowOff>
    </xdr:to>
    <xdr:cxnSp macro="">
      <xdr:nvCxnSpPr>
        <xdr:cNvPr id="69" name="直線コネクタ 68"/>
        <xdr:cNvCxnSpPr/>
      </xdr:nvCxnSpPr>
      <xdr:spPr>
        <a:xfrm>
          <a:off x="3098800" y="6619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0250" cy="259080"/>
    <xdr:sp macro="" textlink="">
      <xdr:nvSpPr>
        <xdr:cNvPr id="71" name="テキスト ボックス 70"/>
        <xdr:cNvSpPr txBox="1"/>
      </xdr:nvSpPr>
      <xdr:spPr>
        <a:xfrm>
          <a:off x="3606800" y="6131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104140</xdr:rowOff>
    </xdr:from>
    <xdr:to xmlns:xdr="http://schemas.openxmlformats.org/drawingml/2006/spreadsheetDrawing">
      <xdr:col>15</xdr:col>
      <xdr:colOff>98425</xdr:colOff>
      <xdr:row>39</xdr:row>
      <xdr:rowOff>115570</xdr:rowOff>
    </xdr:to>
    <xdr:cxnSp macro="">
      <xdr:nvCxnSpPr>
        <xdr:cNvPr id="72" name="直線コネクタ 71"/>
        <xdr:cNvCxnSpPr/>
      </xdr:nvCxnSpPr>
      <xdr:spPr>
        <a:xfrm flipV="1">
          <a:off x="2209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115570</xdr:rowOff>
    </xdr:from>
    <xdr:to xmlns:xdr="http://schemas.openxmlformats.org/drawingml/2006/spreadsheetDrawing">
      <xdr:col>11</xdr:col>
      <xdr:colOff>9525</xdr:colOff>
      <xdr:row>40</xdr:row>
      <xdr:rowOff>35560</xdr:rowOff>
    </xdr:to>
    <xdr:cxnSp macro="">
      <xdr:nvCxnSpPr>
        <xdr:cNvPr id="75" name="直線コネクタ 74"/>
        <xdr:cNvCxnSpPr/>
      </xdr:nvCxnSpPr>
      <xdr:spPr>
        <a:xfrm flipV="1">
          <a:off x="1320800" y="68021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55650" cy="259080"/>
    <xdr:sp macro="" textlink="">
      <xdr:nvSpPr>
        <xdr:cNvPr id="77" name="テキスト ボックス 76"/>
        <xdr:cNvSpPr txBox="1"/>
      </xdr:nvSpPr>
      <xdr:spPr>
        <a:xfrm>
          <a:off x="1828800" y="6184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55650" cy="252730"/>
    <xdr:sp macro="" textlink="">
      <xdr:nvSpPr>
        <xdr:cNvPr id="79" name="テキスト ボックス 78"/>
        <xdr:cNvSpPr txBox="1"/>
      </xdr:nvSpPr>
      <xdr:spPr>
        <a:xfrm>
          <a:off x="939800" y="6078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129540</xdr:rowOff>
    </xdr:from>
    <xdr:to xmlns:xdr="http://schemas.openxmlformats.org/drawingml/2006/spreadsheetDrawing">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101600</xdr:rowOff>
    </xdr:from>
    <xdr:ext cx="762000" cy="259080"/>
    <xdr:sp macro="" textlink="">
      <xdr:nvSpPr>
        <xdr:cNvPr id="86" name="人件費該当値テキスト"/>
        <xdr:cNvSpPr txBox="1"/>
      </xdr:nvSpPr>
      <xdr:spPr>
        <a:xfrm>
          <a:off x="49149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129540</xdr:rowOff>
    </xdr:from>
    <xdr:to xmlns:xdr="http://schemas.openxmlformats.org/drawingml/2006/spreadsheetDrawing">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44450</xdr:rowOff>
    </xdr:from>
    <xdr:ext cx="730250" cy="259080"/>
    <xdr:sp macro="" textlink="">
      <xdr:nvSpPr>
        <xdr:cNvPr id="88" name="テキスト ボックス 87"/>
        <xdr:cNvSpPr txBox="1"/>
      </xdr:nvSpPr>
      <xdr:spPr>
        <a:xfrm>
          <a:off x="3606800" y="67310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53340</xdr:rowOff>
    </xdr:from>
    <xdr:to xmlns:xdr="http://schemas.openxmlformats.org/drawingml/2006/spreadsheetDrawing">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139700</xdr:rowOff>
    </xdr:from>
    <xdr:ext cx="762000" cy="259080"/>
    <xdr:sp macro="" textlink="">
      <xdr:nvSpPr>
        <xdr:cNvPr id="90" name="テキスト ボックス 89"/>
        <xdr:cNvSpPr txBox="1"/>
      </xdr:nvSpPr>
      <xdr:spPr>
        <a:xfrm>
          <a:off x="2717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64770</xdr:rowOff>
    </xdr:from>
    <xdr:to xmlns:xdr="http://schemas.openxmlformats.org/drawingml/2006/spreadsheetDrawing">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151130</xdr:rowOff>
    </xdr:from>
    <xdr:ext cx="755650" cy="259080"/>
    <xdr:sp macro="" textlink="">
      <xdr:nvSpPr>
        <xdr:cNvPr id="92" name="テキスト ボックス 91"/>
        <xdr:cNvSpPr txBox="1"/>
      </xdr:nvSpPr>
      <xdr:spPr>
        <a:xfrm>
          <a:off x="1828800" y="68376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156210</xdr:rowOff>
    </xdr:from>
    <xdr:to xmlns:xdr="http://schemas.openxmlformats.org/drawingml/2006/spreadsheetDrawing">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71120</xdr:rowOff>
    </xdr:from>
    <xdr:ext cx="755650" cy="259080"/>
    <xdr:sp macro="" textlink="">
      <xdr:nvSpPr>
        <xdr:cNvPr id="94" name="テキスト ボックス 93"/>
        <xdr:cNvSpPr txBox="1"/>
      </xdr:nvSpPr>
      <xdr:spPr>
        <a:xfrm>
          <a:off x="939800" y="692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50">
              <a:solidFill>
                <a:schemeClr val="dk1"/>
              </a:solidFill>
              <a:effectLst/>
              <a:latin typeface="ＭＳ Ｐゴシック"/>
              <a:ea typeface="ＭＳ Ｐゴシック"/>
              <a:cs typeface="+mn-cs"/>
            </a:rPr>
            <a:t>　物件費に係る経常収支比率は、類似団体より１</a:t>
          </a:r>
          <a:r>
            <a:rPr kumimoji="1" lang="ja-JP" altLang="en-US" sz="1250">
              <a:solidFill>
                <a:schemeClr val="dk1"/>
              </a:solidFill>
              <a:effectLst/>
              <a:latin typeface="ＭＳ Ｐゴシック"/>
              <a:ea typeface="ＭＳ Ｐゴシック"/>
              <a:cs typeface="+mn-cs"/>
            </a:rPr>
            <a:t>．８</a:t>
          </a:r>
          <a:r>
            <a:rPr kumimoji="1" lang="ja-JP" altLang="ja-JP" sz="1250">
              <a:solidFill>
                <a:schemeClr val="dk1"/>
              </a:solidFill>
              <a:effectLst/>
              <a:latin typeface="ＭＳ Ｐゴシック"/>
              <a:ea typeface="ＭＳ Ｐゴシック"/>
              <a:cs typeface="+mn-cs"/>
            </a:rPr>
            <a:t>ポイント上回っており、その主な要因は、賄材料費や神楽会館指定管理委託料</a:t>
          </a:r>
          <a:r>
            <a:rPr kumimoji="1" lang="ja-JP" altLang="ja-JP" sz="1250">
              <a:solidFill>
                <a:schemeClr val="dk1"/>
              </a:solidFill>
              <a:effectLst/>
              <a:latin typeface="ＭＳ Ｐゴシック"/>
              <a:ea typeface="ＭＳ Ｐゴシック"/>
              <a:cs typeface="+mn-cs"/>
            </a:rPr>
            <a:t>などの伸びである。</a:t>
          </a:r>
          <a:endParaRPr lang="ja-JP" altLang="ja-JP" sz="1250">
            <a:effectLst/>
            <a:latin typeface="ＭＳ Ｐゴシック"/>
            <a:ea typeface="ＭＳ Ｐゴシック"/>
          </a:endParaRPr>
        </a:p>
        <a:p>
          <a:r>
            <a:rPr kumimoji="1" lang="ja-JP" altLang="ja-JP" sz="1250">
              <a:solidFill>
                <a:schemeClr val="dk1"/>
              </a:solidFill>
              <a:effectLst/>
              <a:latin typeface="ＭＳ Ｐゴシック"/>
              <a:ea typeface="ＭＳ Ｐゴシック"/>
              <a:cs typeface="+mn-cs"/>
            </a:rPr>
            <a:t>　今後も施設の統廃合や指定管理者制度の導入などによる外部委託の推進を図り、人件費を含め、さらなる経費削減に努める。また、</a:t>
          </a:r>
          <a:r>
            <a:rPr kumimoji="1" lang="ja-JP" altLang="ja-JP" sz="1250" baseline="0">
              <a:solidFill>
                <a:schemeClr val="dk1"/>
              </a:solidFill>
              <a:effectLst/>
              <a:latin typeface="ＭＳ Ｐゴシック"/>
              <a:ea typeface="ＭＳ Ｐゴシック"/>
              <a:cs typeface="+mn-cs"/>
            </a:rPr>
            <a:t>事務事業評価制度やＫＰＩ指標を活用し、外部委託を含めた事業の見直しや取捨選択を行うなど、効率的な行財政運営に努める。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2730"/>
    <xdr:sp macro="" textlink="">
      <xdr:nvSpPr>
        <xdr:cNvPr id="123" name="物件費最小値テキスト"/>
        <xdr:cNvSpPr txBox="1"/>
      </xdr:nvSpPr>
      <xdr:spPr>
        <a:xfrm>
          <a:off x="16598900" y="3573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92710</xdr:rowOff>
    </xdr:from>
    <xdr:to xmlns:xdr="http://schemas.openxmlformats.org/drawingml/2006/spreadsheetDrawing">
      <xdr:col>82</xdr:col>
      <xdr:colOff>107950</xdr:colOff>
      <xdr:row>17</xdr:row>
      <xdr:rowOff>100330</xdr:rowOff>
    </xdr:to>
    <xdr:cxnSp macro="">
      <xdr:nvCxnSpPr>
        <xdr:cNvPr id="127" name="直線コネクタ 126"/>
        <xdr:cNvCxnSpPr/>
      </xdr:nvCxnSpPr>
      <xdr:spPr>
        <a:xfrm>
          <a:off x="15671800" y="3007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100330</xdr:rowOff>
    </xdr:from>
    <xdr:ext cx="762000" cy="252730"/>
    <xdr:sp macro="" textlink="">
      <xdr:nvSpPr>
        <xdr:cNvPr id="128" name="物件費平均値テキスト"/>
        <xdr:cNvSpPr txBox="1"/>
      </xdr:nvSpPr>
      <xdr:spPr>
        <a:xfrm>
          <a:off x="16598900" y="2672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149860</xdr:rowOff>
    </xdr:from>
    <xdr:to xmlns:xdr="http://schemas.openxmlformats.org/drawingml/2006/spreadsheetDrawing">
      <xdr:col>78</xdr:col>
      <xdr:colOff>69850</xdr:colOff>
      <xdr:row>17</xdr:row>
      <xdr:rowOff>92710</xdr:rowOff>
    </xdr:to>
    <xdr:cxnSp macro="">
      <xdr:nvCxnSpPr>
        <xdr:cNvPr id="130" name="直線コネクタ 129"/>
        <xdr:cNvCxnSpPr/>
      </xdr:nvCxnSpPr>
      <xdr:spPr>
        <a:xfrm>
          <a:off x="14782800" y="2893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32" name="テキスト ボックス 131"/>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142240</xdr:rowOff>
    </xdr:from>
    <xdr:to xmlns:xdr="http://schemas.openxmlformats.org/drawingml/2006/spreadsheetDrawing">
      <xdr:col>73</xdr:col>
      <xdr:colOff>180975</xdr:colOff>
      <xdr:row>16</xdr:row>
      <xdr:rowOff>149860</xdr:rowOff>
    </xdr:to>
    <xdr:cxnSp macro="">
      <xdr:nvCxnSpPr>
        <xdr:cNvPr id="133" name="直線コネクタ 132"/>
        <xdr:cNvCxnSpPr/>
      </xdr:nvCxnSpPr>
      <xdr:spPr>
        <a:xfrm>
          <a:off x="13893800" y="2885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2730"/>
    <xdr:sp macro="" textlink="">
      <xdr:nvSpPr>
        <xdr:cNvPr id="135" name="テキスト ボックス 134"/>
        <xdr:cNvSpPr txBox="1"/>
      </xdr:nvSpPr>
      <xdr:spPr>
        <a:xfrm>
          <a:off x="14401800" y="2489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81280</xdr:rowOff>
    </xdr:from>
    <xdr:to xmlns:xdr="http://schemas.openxmlformats.org/drawingml/2006/spreadsheetDrawing">
      <xdr:col>69</xdr:col>
      <xdr:colOff>92075</xdr:colOff>
      <xdr:row>16</xdr:row>
      <xdr:rowOff>142240</xdr:rowOff>
    </xdr:to>
    <xdr:cxnSp macro="">
      <xdr:nvCxnSpPr>
        <xdr:cNvPr id="136" name="直線コネクタ 135"/>
        <xdr:cNvCxnSpPr/>
      </xdr:nvCxnSpPr>
      <xdr:spPr>
        <a:xfrm>
          <a:off x="13004800" y="28244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134620</xdr:rowOff>
    </xdr:from>
    <xdr:ext cx="755650" cy="252730"/>
    <xdr:sp macro="" textlink="">
      <xdr:nvSpPr>
        <xdr:cNvPr id="138" name="テキスト ボックス 137"/>
        <xdr:cNvSpPr txBox="1"/>
      </xdr:nvSpPr>
      <xdr:spPr>
        <a:xfrm>
          <a:off x="13512800" y="25349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49530</xdr:rowOff>
    </xdr:from>
    <xdr:to xmlns:xdr="http://schemas.openxmlformats.org/drawingml/2006/spreadsheetDrawing">
      <xdr:col>82</xdr:col>
      <xdr:colOff>158750</xdr:colOff>
      <xdr:row>17</xdr:row>
      <xdr:rowOff>151130</xdr:rowOff>
    </xdr:to>
    <xdr:sp macro="" textlink="">
      <xdr:nvSpPr>
        <xdr:cNvPr id="146" name="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21590</xdr:rowOff>
    </xdr:from>
    <xdr:ext cx="762000" cy="259080"/>
    <xdr:sp macro="" textlink="">
      <xdr:nvSpPr>
        <xdr:cNvPr id="147" name="物件費該当値テキスト"/>
        <xdr:cNvSpPr txBox="1"/>
      </xdr:nvSpPr>
      <xdr:spPr>
        <a:xfrm>
          <a:off x="165989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41910</xdr:rowOff>
    </xdr:from>
    <xdr:to xmlns:xdr="http://schemas.openxmlformats.org/drawingml/2006/spreadsheetDrawing">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128270</xdr:rowOff>
    </xdr:from>
    <xdr:ext cx="736600" cy="259080"/>
    <xdr:sp macro="" textlink="">
      <xdr:nvSpPr>
        <xdr:cNvPr id="149" name="テキスト ボックス 148"/>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99060</xdr:rowOff>
    </xdr:from>
    <xdr:to xmlns:xdr="http://schemas.openxmlformats.org/drawingml/2006/spreadsheetDrawing">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13970</xdr:rowOff>
    </xdr:from>
    <xdr:ext cx="762000" cy="259080"/>
    <xdr:sp macro="" textlink="">
      <xdr:nvSpPr>
        <xdr:cNvPr id="151" name="テキスト ボックス 150"/>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52" name="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6350</xdr:rowOff>
    </xdr:from>
    <xdr:ext cx="755650" cy="252730"/>
    <xdr:sp macro="" textlink="">
      <xdr:nvSpPr>
        <xdr:cNvPr id="153" name="テキスト ボックス 152"/>
        <xdr:cNvSpPr txBox="1"/>
      </xdr:nvSpPr>
      <xdr:spPr>
        <a:xfrm>
          <a:off x="13512800" y="2921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55" name="テキスト ボックス 154"/>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扶助費に係る経常収支比率は</a:t>
          </a:r>
          <a:r>
            <a:rPr kumimoji="1" lang="ja-JP" altLang="en-US" sz="1300">
              <a:solidFill>
                <a:schemeClr val="dk1"/>
              </a:solidFill>
              <a:effectLst/>
              <a:latin typeface="ＭＳ Ｐゴシック"/>
              <a:ea typeface="ＭＳ Ｐゴシック"/>
              <a:cs typeface="+mn-cs"/>
            </a:rPr>
            <a:t>昨年度から０．６ポイント上昇し、類似</a:t>
          </a:r>
          <a:r>
            <a:rPr kumimoji="1" lang="ja-JP" altLang="ja-JP" sz="1300">
              <a:solidFill>
                <a:schemeClr val="dk1"/>
              </a:solidFill>
              <a:effectLst/>
              <a:latin typeface="ＭＳ Ｐゴシック"/>
              <a:ea typeface="ＭＳ Ｐゴシック"/>
              <a:cs typeface="+mn-cs"/>
            </a:rPr>
            <a:t>団体平均を上回って</a:t>
          </a:r>
          <a:r>
            <a:rPr kumimoji="1" lang="ja-JP" altLang="en-US" sz="1300">
              <a:solidFill>
                <a:schemeClr val="dk1"/>
              </a:solidFill>
              <a:effectLst/>
              <a:latin typeface="ＭＳ Ｐゴシック"/>
              <a:ea typeface="ＭＳ Ｐゴシック"/>
              <a:cs typeface="+mn-cs"/>
            </a:rPr>
            <a:t>いる。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今後も、障害福祉サービス費の増加等が見込まれる</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、生活保護受給者の自立支援策の強化や医療扶助費の適正化を図るとともに、徹底した単独扶助事業の見直しを行い、扶助費の抑制に努める。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650" cy="259080"/>
    <xdr:sp macro="" textlink="">
      <xdr:nvSpPr>
        <xdr:cNvPr id="171" name="テキスト ボックス 170"/>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650" cy="259080"/>
    <xdr:sp macro="" textlink="">
      <xdr:nvSpPr>
        <xdr:cNvPr id="173" name="テキスト ボックス 172"/>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650" cy="252730"/>
    <xdr:sp macro="" textlink="">
      <xdr:nvSpPr>
        <xdr:cNvPr id="175" name="テキスト ボックス 174"/>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650" cy="259080"/>
    <xdr:sp macro="" textlink="">
      <xdr:nvSpPr>
        <xdr:cNvPr id="177" name="テキスト ボックス 176"/>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650" cy="259080"/>
    <xdr:sp macro="" textlink="">
      <xdr:nvSpPr>
        <xdr:cNvPr id="179" name="テキスト ボックス 178"/>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1" name="テキスト ボックス 180"/>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2730"/>
    <xdr:sp macro="" textlink="">
      <xdr:nvSpPr>
        <xdr:cNvPr id="184" name="扶助費最小値テキスト"/>
        <xdr:cNvSpPr txBox="1"/>
      </xdr:nvSpPr>
      <xdr:spPr>
        <a:xfrm>
          <a:off x="4914900" y="10614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152400</xdr:rowOff>
    </xdr:from>
    <xdr:to xmlns:xdr="http://schemas.openxmlformats.org/drawingml/2006/spreadsheetDrawing">
      <xdr:col>24</xdr:col>
      <xdr:colOff>25400</xdr:colOff>
      <xdr:row>57</xdr:row>
      <xdr:rowOff>57150</xdr:rowOff>
    </xdr:to>
    <xdr:cxnSp macro="">
      <xdr:nvCxnSpPr>
        <xdr:cNvPr id="188" name="直線コネクタ 187"/>
        <xdr:cNvCxnSpPr/>
      </xdr:nvCxnSpPr>
      <xdr:spPr>
        <a:xfrm>
          <a:off x="3987800" y="97536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2000" cy="252730"/>
    <xdr:sp macro="" textlink="">
      <xdr:nvSpPr>
        <xdr:cNvPr id="189" name="扶助費平均値テキスト"/>
        <xdr:cNvSpPr txBox="1"/>
      </xdr:nvSpPr>
      <xdr:spPr>
        <a:xfrm>
          <a:off x="4914900" y="95732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152400</xdr:rowOff>
    </xdr:from>
    <xdr:to xmlns:xdr="http://schemas.openxmlformats.org/drawingml/2006/spreadsheetDrawing">
      <xdr:col>19</xdr:col>
      <xdr:colOff>187325</xdr:colOff>
      <xdr:row>56</xdr:row>
      <xdr:rowOff>152400</xdr:rowOff>
    </xdr:to>
    <xdr:cxnSp macro="">
      <xdr:nvCxnSpPr>
        <xdr:cNvPr id="191" name="直線コネクタ 190"/>
        <xdr:cNvCxnSpPr/>
      </xdr:nvCxnSpPr>
      <xdr:spPr>
        <a:xfrm>
          <a:off x="3098800" y="975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0250" cy="252730"/>
    <xdr:sp macro="" textlink="">
      <xdr:nvSpPr>
        <xdr:cNvPr id="193" name="テキスト ボックス 192"/>
        <xdr:cNvSpPr txBox="1"/>
      </xdr:nvSpPr>
      <xdr:spPr>
        <a:xfrm>
          <a:off x="3606800" y="94589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152400</xdr:rowOff>
    </xdr:from>
    <xdr:to xmlns:xdr="http://schemas.openxmlformats.org/drawingml/2006/spreadsheetDrawing">
      <xdr:col>15</xdr:col>
      <xdr:colOff>98425</xdr:colOff>
      <xdr:row>57</xdr:row>
      <xdr:rowOff>95250</xdr:rowOff>
    </xdr:to>
    <xdr:cxnSp macro="">
      <xdr:nvCxnSpPr>
        <xdr:cNvPr id="194" name="直線コネクタ 193"/>
        <xdr:cNvCxnSpPr/>
      </xdr:nvCxnSpPr>
      <xdr:spPr>
        <a:xfrm flipV="1">
          <a:off x="2209800" y="9753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6" name="テキスト ボックス 195"/>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95250</xdr:rowOff>
    </xdr:from>
    <xdr:to xmlns:xdr="http://schemas.openxmlformats.org/drawingml/2006/spreadsheetDrawing">
      <xdr:col>11</xdr:col>
      <xdr:colOff>9525</xdr:colOff>
      <xdr:row>58</xdr:row>
      <xdr:rowOff>0</xdr:rowOff>
    </xdr:to>
    <xdr:cxnSp macro="">
      <xdr:nvCxnSpPr>
        <xdr:cNvPr id="197" name="直線コネクタ 196"/>
        <xdr:cNvCxnSpPr/>
      </xdr:nvCxnSpPr>
      <xdr:spPr>
        <a:xfrm flipV="1">
          <a:off x="1320800" y="9867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55650" cy="252730"/>
    <xdr:sp macro="" textlink="">
      <xdr:nvSpPr>
        <xdr:cNvPr id="199" name="テキスト ボックス 198"/>
        <xdr:cNvSpPr txBox="1"/>
      </xdr:nvSpPr>
      <xdr:spPr>
        <a:xfrm>
          <a:off x="1828800" y="9484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55650" cy="259080"/>
    <xdr:sp macro="" textlink="">
      <xdr:nvSpPr>
        <xdr:cNvPr id="201" name="テキスト ボックス 200"/>
        <xdr:cNvSpPr txBox="1"/>
      </xdr:nvSpPr>
      <xdr:spPr>
        <a:xfrm>
          <a:off x="939800" y="9624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4" name="テキスト ボックス 203"/>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6350</xdr:rowOff>
    </xdr:from>
    <xdr:to xmlns:xdr="http://schemas.openxmlformats.org/drawingml/2006/spreadsheetDrawing">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149860</xdr:rowOff>
    </xdr:from>
    <xdr:ext cx="762000" cy="259080"/>
    <xdr:sp macro="" textlink="">
      <xdr:nvSpPr>
        <xdr:cNvPr id="208" name="扶助費該当値テキスト"/>
        <xdr:cNvSpPr txBox="1"/>
      </xdr:nvSpPr>
      <xdr:spPr>
        <a:xfrm>
          <a:off x="49149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101600</xdr:rowOff>
    </xdr:from>
    <xdr:to xmlns:xdr="http://schemas.openxmlformats.org/drawingml/2006/spreadsheetDrawing">
      <xdr:col>20</xdr:col>
      <xdr:colOff>38100</xdr:colOff>
      <xdr:row>57</xdr:row>
      <xdr:rowOff>31750</xdr:rowOff>
    </xdr:to>
    <xdr:sp macro="" textlink="">
      <xdr:nvSpPr>
        <xdr:cNvPr id="209" name="楕円 208"/>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16510</xdr:rowOff>
    </xdr:from>
    <xdr:ext cx="730250" cy="259080"/>
    <xdr:sp macro="" textlink="">
      <xdr:nvSpPr>
        <xdr:cNvPr id="210" name="テキスト ボックス 209"/>
        <xdr:cNvSpPr txBox="1"/>
      </xdr:nvSpPr>
      <xdr:spPr>
        <a:xfrm>
          <a:off x="3606800" y="97891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101600</xdr:rowOff>
    </xdr:from>
    <xdr:to xmlns:xdr="http://schemas.openxmlformats.org/drawingml/2006/spreadsheetDrawing">
      <xdr:col>15</xdr:col>
      <xdr:colOff>149225</xdr:colOff>
      <xdr:row>57</xdr:row>
      <xdr:rowOff>31750</xdr:rowOff>
    </xdr:to>
    <xdr:sp macro="" textlink="">
      <xdr:nvSpPr>
        <xdr:cNvPr id="211" name="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16510</xdr:rowOff>
    </xdr:from>
    <xdr:ext cx="762000" cy="259080"/>
    <xdr:sp macro="" textlink="">
      <xdr:nvSpPr>
        <xdr:cNvPr id="212" name="テキスト ボックス 211"/>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44450</xdr:rowOff>
    </xdr:from>
    <xdr:to xmlns:xdr="http://schemas.openxmlformats.org/drawingml/2006/spreadsheetDrawing">
      <xdr:col>11</xdr:col>
      <xdr:colOff>60325</xdr:colOff>
      <xdr:row>57</xdr:row>
      <xdr:rowOff>146050</xdr:rowOff>
    </xdr:to>
    <xdr:sp macro="" textlink="">
      <xdr:nvSpPr>
        <xdr:cNvPr id="213" name="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130810</xdr:rowOff>
    </xdr:from>
    <xdr:ext cx="755650" cy="259080"/>
    <xdr:sp macro="" textlink="">
      <xdr:nvSpPr>
        <xdr:cNvPr id="214" name="テキスト ボックス 213"/>
        <xdr:cNvSpPr txBox="1"/>
      </xdr:nvSpPr>
      <xdr:spPr>
        <a:xfrm>
          <a:off x="1828800" y="9903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120650</xdr:rowOff>
    </xdr:from>
    <xdr:to xmlns:xdr="http://schemas.openxmlformats.org/drawingml/2006/spreadsheetDrawing">
      <xdr:col>6</xdr:col>
      <xdr:colOff>171450</xdr:colOff>
      <xdr:row>58</xdr:row>
      <xdr:rowOff>50800</xdr:rowOff>
    </xdr:to>
    <xdr:sp macro="" textlink="">
      <xdr:nvSpPr>
        <xdr:cNvPr id="215" name="楕円 214"/>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35560</xdr:rowOff>
    </xdr:from>
    <xdr:ext cx="755650" cy="259080"/>
    <xdr:sp macro="" textlink="">
      <xdr:nvSpPr>
        <xdr:cNvPr id="216" name="テキスト ボックス 215"/>
        <xdr:cNvSpPr txBox="1"/>
      </xdr:nvSpPr>
      <xdr:spPr>
        <a:xfrm>
          <a:off x="939800" y="9979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その他に係る経常収支比率は類似団体平均より上回った状況となっている。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8" name="テキスト ボックス 227"/>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0" name="テキスト ボックス 229"/>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650" cy="259080"/>
    <xdr:sp macro="" textlink="">
      <xdr:nvSpPr>
        <xdr:cNvPr id="232" name="テキスト ボックス 231"/>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650" cy="252730"/>
    <xdr:sp macro="" textlink="">
      <xdr:nvSpPr>
        <xdr:cNvPr id="234" name="テキスト ボックス 233"/>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650" cy="258445"/>
    <xdr:sp macro="" textlink="">
      <xdr:nvSpPr>
        <xdr:cNvPr id="236" name="テキスト ボックス 235"/>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650" cy="259080"/>
    <xdr:sp macro="" textlink="">
      <xdr:nvSpPr>
        <xdr:cNvPr id="238" name="テキスト ボックス 237"/>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650" cy="252730"/>
    <xdr:sp macro="" textlink="">
      <xdr:nvSpPr>
        <xdr:cNvPr id="240" name="テキスト ボックス 239"/>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650" cy="259080"/>
    <xdr:sp macro="" textlink="">
      <xdr:nvSpPr>
        <xdr:cNvPr id="242" name="テキスト ボックス 241"/>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2730"/>
    <xdr:sp macro="" textlink="">
      <xdr:nvSpPr>
        <xdr:cNvPr id="249" name="その他最大値テキスト"/>
        <xdr:cNvSpPr txBox="1"/>
      </xdr:nvSpPr>
      <xdr:spPr>
        <a:xfrm>
          <a:off x="16598900" y="890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124460</xdr:rowOff>
    </xdr:from>
    <xdr:to xmlns:xdr="http://schemas.openxmlformats.org/drawingml/2006/spreadsheetDrawing">
      <xdr:col>82</xdr:col>
      <xdr:colOff>107950</xdr:colOff>
      <xdr:row>58</xdr:row>
      <xdr:rowOff>6985</xdr:rowOff>
    </xdr:to>
    <xdr:cxnSp macro="">
      <xdr:nvCxnSpPr>
        <xdr:cNvPr id="251" name="直線コネクタ 250"/>
        <xdr:cNvCxnSpPr/>
      </xdr:nvCxnSpPr>
      <xdr:spPr>
        <a:xfrm flipV="1">
          <a:off x="15671800" y="98971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58</xdr:row>
      <xdr:rowOff>6985</xdr:rowOff>
    </xdr:to>
    <xdr:cxnSp macro="">
      <xdr:nvCxnSpPr>
        <xdr:cNvPr id="254" name="直線コネクタ 253"/>
        <xdr:cNvCxnSpPr/>
      </xdr:nvCxnSpPr>
      <xdr:spPr>
        <a:xfrm>
          <a:off x="14782800" y="9853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2730"/>
    <xdr:sp macro="" textlink="">
      <xdr:nvSpPr>
        <xdr:cNvPr id="256" name="テキスト ボックス 255"/>
        <xdr:cNvSpPr txBox="1"/>
      </xdr:nvSpPr>
      <xdr:spPr>
        <a:xfrm>
          <a:off x="15290800" y="95281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58</xdr:row>
      <xdr:rowOff>29210</xdr:rowOff>
    </xdr:to>
    <xdr:cxnSp macro="">
      <xdr:nvCxnSpPr>
        <xdr:cNvPr id="257" name="直線コネクタ 256"/>
        <xdr:cNvCxnSpPr/>
      </xdr:nvCxnSpPr>
      <xdr:spPr>
        <a:xfrm flipV="1">
          <a:off x="13893800" y="98532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2730"/>
    <xdr:sp macro="" textlink="">
      <xdr:nvSpPr>
        <xdr:cNvPr id="259" name="テキスト ボックス 258"/>
        <xdr:cNvSpPr txBox="1"/>
      </xdr:nvSpPr>
      <xdr:spPr>
        <a:xfrm>
          <a:off x="14401800" y="9495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29210</xdr:rowOff>
    </xdr:from>
    <xdr:to xmlns:xdr="http://schemas.openxmlformats.org/drawingml/2006/spreadsheetDrawing">
      <xdr:col>69</xdr:col>
      <xdr:colOff>92075</xdr:colOff>
      <xdr:row>58</xdr:row>
      <xdr:rowOff>127000</xdr:rowOff>
    </xdr:to>
    <xdr:cxnSp macro="">
      <xdr:nvCxnSpPr>
        <xdr:cNvPr id="260" name="直線コネクタ 259"/>
        <xdr:cNvCxnSpPr/>
      </xdr:nvCxnSpPr>
      <xdr:spPr>
        <a:xfrm flipV="1">
          <a:off x="13004800" y="99733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55650" cy="252730"/>
    <xdr:sp macro="" textlink="">
      <xdr:nvSpPr>
        <xdr:cNvPr id="262" name="テキスト ボックス 261"/>
        <xdr:cNvSpPr txBox="1"/>
      </xdr:nvSpPr>
      <xdr:spPr>
        <a:xfrm>
          <a:off x="13512800" y="95281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52730"/>
    <xdr:sp macro="" textlink="">
      <xdr:nvSpPr>
        <xdr:cNvPr id="264" name="テキスト ボックス 263"/>
        <xdr:cNvSpPr txBox="1"/>
      </xdr:nvSpPr>
      <xdr:spPr>
        <a:xfrm>
          <a:off x="12623800" y="9712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73660</xdr:rowOff>
    </xdr:from>
    <xdr:to xmlns:xdr="http://schemas.openxmlformats.org/drawingml/2006/spreadsheetDrawing">
      <xdr:col>82</xdr:col>
      <xdr:colOff>158750</xdr:colOff>
      <xdr:row>58</xdr:row>
      <xdr:rowOff>3810</xdr:rowOff>
    </xdr:to>
    <xdr:sp macro="" textlink="">
      <xdr:nvSpPr>
        <xdr:cNvPr id="270" name="楕円 269"/>
        <xdr:cNvSpPr/>
      </xdr:nvSpPr>
      <xdr:spPr>
        <a:xfrm>
          <a:off x="164592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45720</xdr:rowOff>
    </xdr:from>
    <xdr:ext cx="762000" cy="259080"/>
    <xdr:sp macro="" textlink="">
      <xdr:nvSpPr>
        <xdr:cNvPr id="271" name="その他該当値テキスト"/>
        <xdr:cNvSpPr txBox="1"/>
      </xdr:nvSpPr>
      <xdr:spPr>
        <a:xfrm>
          <a:off x="16598900"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2" name="楕円 271"/>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6600" cy="252730"/>
    <xdr:sp macro="" textlink="">
      <xdr:nvSpPr>
        <xdr:cNvPr id="273" name="テキスト ボックス 272"/>
        <xdr:cNvSpPr txBox="1"/>
      </xdr:nvSpPr>
      <xdr:spPr>
        <a:xfrm>
          <a:off x="15290800" y="99866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132080</xdr:rowOff>
    </xdr:to>
    <xdr:sp macro="" textlink="">
      <xdr:nvSpPr>
        <xdr:cNvPr id="274" name="楕円 273"/>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149860</xdr:rowOff>
    </xdr:from>
    <xdr:to xmlns:xdr="http://schemas.openxmlformats.org/drawingml/2006/spreadsheetDrawing">
      <xdr:col>69</xdr:col>
      <xdr:colOff>142875</xdr:colOff>
      <xdr:row>58</xdr:row>
      <xdr:rowOff>80010</xdr:rowOff>
    </xdr:to>
    <xdr:sp macro="" textlink="">
      <xdr:nvSpPr>
        <xdr:cNvPr id="276" name="楕円 275"/>
        <xdr:cNvSpPr/>
      </xdr:nvSpPr>
      <xdr:spPr>
        <a:xfrm>
          <a:off x="13843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64770</xdr:rowOff>
    </xdr:from>
    <xdr:ext cx="755650" cy="252730"/>
    <xdr:sp macro="" textlink="">
      <xdr:nvSpPr>
        <xdr:cNvPr id="277" name="テキスト ボックス 276"/>
        <xdr:cNvSpPr txBox="1"/>
      </xdr:nvSpPr>
      <xdr:spPr>
        <a:xfrm>
          <a:off x="13512800" y="100088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162560</xdr:rowOff>
    </xdr:from>
    <xdr:ext cx="762000" cy="259080"/>
    <xdr:sp macro="" textlink="">
      <xdr:nvSpPr>
        <xdr:cNvPr id="279" name="テキスト ボックス 278"/>
        <xdr:cNvSpPr txBox="1"/>
      </xdr:nvSpPr>
      <xdr:spPr>
        <a:xfrm>
          <a:off x="12623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補助費等に係る経常収支比率は、類似団体平均値や全国平均と比べると良好な結果となっている。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今後も、市単独の補助金等の交付に関しては必要性や有効性、使途状況の精査を行っていき、効果ができない補助金については見直しや廃止を行うなど、適正執行に努める</a:t>
          </a:r>
          <a:r>
            <a:rPr kumimoji="1" lang="ja-JP" altLang="en-US"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95" name="テキスト ボックス 294"/>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97" name="テキスト ボックス 296"/>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299" name="テキスト ボックス 298"/>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301" name="テキスト ボックス 300"/>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2730"/>
    <xdr:sp macro="" textlink="">
      <xdr:nvSpPr>
        <xdr:cNvPr id="307" name="補助費等最大値テキスト"/>
        <xdr:cNvSpPr txBox="1"/>
      </xdr:nvSpPr>
      <xdr:spPr>
        <a:xfrm>
          <a:off x="16598900" y="5585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10160</xdr:rowOff>
    </xdr:from>
    <xdr:to xmlns:xdr="http://schemas.openxmlformats.org/drawingml/2006/spreadsheetDrawing">
      <xdr:col>82</xdr:col>
      <xdr:colOff>107950</xdr:colOff>
      <xdr:row>35</xdr:row>
      <xdr:rowOff>15240</xdr:rowOff>
    </xdr:to>
    <xdr:cxnSp macro="">
      <xdr:nvCxnSpPr>
        <xdr:cNvPr id="309" name="直線コネクタ 308"/>
        <xdr:cNvCxnSpPr/>
      </xdr:nvCxnSpPr>
      <xdr:spPr>
        <a:xfrm flipV="1">
          <a:off x="15671800" y="60109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1270</xdr:rowOff>
    </xdr:from>
    <xdr:to xmlns:xdr="http://schemas.openxmlformats.org/drawingml/2006/spreadsheetDrawing">
      <xdr:col>78</xdr:col>
      <xdr:colOff>69850</xdr:colOff>
      <xdr:row>35</xdr:row>
      <xdr:rowOff>15240</xdr:rowOff>
    </xdr:to>
    <xdr:cxnSp macro="">
      <xdr:nvCxnSpPr>
        <xdr:cNvPr id="312" name="直線コネクタ 311"/>
        <xdr:cNvCxnSpPr/>
      </xdr:nvCxnSpPr>
      <xdr:spPr>
        <a:xfrm>
          <a:off x="14782800" y="60020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1270</xdr:rowOff>
    </xdr:from>
    <xdr:to xmlns:xdr="http://schemas.openxmlformats.org/drawingml/2006/spreadsheetDrawing">
      <xdr:col>73</xdr:col>
      <xdr:colOff>180975</xdr:colOff>
      <xdr:row>35</xdr:row>
      <xdr:rowOff>38100</xdr:rowOff>
    </xdr:to>
    <xdr:cxnSp macro="">
      <xdr:nvCxnSpPr>
        <xdr:cNvPr id="315" name="直線コネクタ 314"/>
        <xdr:cNvCxnSpPr/>
      </xdr:nvCxnSpPr>
      <xdr:spPr>
        <a:xfrm flipV="1">
          <a:off x="13893800" y="6002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2730"/>
    <xdr:sp macro="" textlink="">
      <xdr:nvSpPr>
        <xdr:cNvPr id="317" name="テキスト ボックス 316"/>
        <xdr:cNvSpPr txBox="1"/>
      </xdr:nvSpPr>
      <xdr:spPr>
        <a:xfrm>
          <a:off x="14401800" y="6339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6350</xdr:rowOff>
    </xdr:from>
    <xdr:to xmlns:xdr="http://schemas.openxmlformats.org/drawingml/2006/spreadsheetDrawing">
      <xdr:col>69</xdr:col>
      <xdr:colOff>92075</xdr:colOff>
      <xdr:row>35</xdr:row>
      <xdr:rowOff>38100</xdr:rowOff>
    </xdr:to>
    <xdr:cxnSp macro="">
      <xdr:nvCxnSpPr>
        <xdr:cNvPr id="318" name="直線コネクタ 317"/>
        <xdr:cNvCxnSpPr/>
      </xdr:nvCxnSpPr>
      <xdr:spPr>
        <a:xfrm>
          <a:off x="13004800" y="60071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55650" cy="259080"/>
    <xdr:sp macro="" textlink="">
      <xdr:nvSpPr>
        <xdr:cNvPr id="320" name="テキスト ボックス 319"/>
        <xdr:cNvSpPr txBox="1"/>
      </xdr:nvSpPr>
      <xdr:spPr>
        <a:xfrm>
          <a:off x="13512800" y="63715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2730"/>
    <xdr:sp macro="" textlink="">
      <xdr:nvSpPr>
        <xdr:cNvPr id="322" name="テキスト ボックス 321"/>
        <xdr:cNvSpPr txBox="1"/>
      </xdr:nvSpPr>
      <xdr:spPr>
        <a:xfrm>
          <a:off x="12623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4" name="テキスト ボックス 323"/>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5" name="テキスト ボックス 324"/>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27" name="テキスト ボックス 326"/>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130810</xdr:rowOff>
    </xdr:from>
    <xdr:to xmlns:xdr="http://schemas.openxmlformats.org/drawingml/2006/spreadsheetDrawing">
      <xdr:col>82</xdr:col>
      <xdr:colOff>158750</xdr:colOff>
      <xdr:row>35</xdr:row>
      <xdr:rowOff>60960</xdr:rowOff>
    </xdr:to>
    <xdr:sp macro="" textlink="">
      <xdr:nvSpPr>
        <xdr:cNvPr id="328" name="楕円 327"/>
        <xdr:cNvSpPr/>
      </xdr:nvSpPr>
      <xdr:spPr>
        <a:xfrm>
          <a:off x="164592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147320</xdr:rowOff>
    </xdr:from>
    <xdr:ext cx="762000" cy="259080"/>
    <xdr:sp macro="" textlink="">
      <xdr:nvSpPr>
        <xdr:cNvPr id="329" name="補助費等該当値テキスト"/>
        <xdr:cNvSpPr txBox="1"/>
      </xdr:nvSpPr>
      <xdr:spPr>
        <a:xfrm>
          <a:off x="165989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135890</xdr:rowOff>
    </xdr:from>
    <xdr:to xmlns:xdr="http://schemas.openxmlformats.org/drawingml/2006/spreadsheetDrawing">
      <xdr:col>78</xdr:col>
      <xdr:colOff>120650</xdr:colOff>
      <xdr:row>35</xdr:row>
      <xdr:rowOff>66040</xdr:rowOff>
    </xdr:to>
    <xdr:sp macro="" textlink="">
      <xdr:nvSpPr>
        <xdr:cNvPr id="330" name="楕円 329"/>
        <xdr:cNvSpPr/>
      </xdr:nvSpPr>
      <xdr:spPr>
        <a:xfrm>
          <a:off x="15621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76200</xdr:rowOff>
    </xdr:from>
    <xdr:ext cx="736600" cy="252730"/>
    <xdr:sp macro="" textlink="">
      <xdr:nvSpPr>
        <xdr:cNvPr id="331" name="テキスト ボックス 330"/>
        <xdr:cNvSpPr txBox="1"/>
      </xdr:nvSpPr>
      <xdr:spPr>
        <a:xfrm>
          <a:off x="15290800" y="57340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121920</xdr:rowOff>
    </xdr:from>
    <xdr:to xmlns:xdr="http://schemas.openxmlformats.org/drawingml/2006/spreadsheetDrawing">
      <xdr:col>74</xdr:col>
      <xdr:colOff>31750</xdr:colOff>
      <xdr:row>35</xdr:row>
      <xdr:rowOff>52070</xdr:rowOff>
    </xdr:to>
    <xdr:sp macro="" textlink="">
      <xdr:nvSpPr>
        <xdr:cNvPr id="332" name="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62230</xdr:rowOff>
    </xdr:from>
    <xdr:ext cx="762000" cy="259080"/>
    <xdr:sp macro="" textlink="">
      <xdr:nvSpPr>
        <xdr:cNvPr id="333" name="テキスト ボックス 332"/>
        <xdr:cNvSpPr txBox="1"/>
      </xdr:nvSpPr>
      <xdr:spPr>
        <a:xfrm>
          <a:off x="14401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158750</xdr:rowOff>
    </xdr:from>
    <xdr:to xmlns:xdr="http://schemas.openxmlformats.org/drawingml/2006/spreadsheetDrawing">
      <xdr:col>69</xdr:col>
      <xdr:colOff>142875</xdr:colOff>
      <xdr:row>35</xdr:row>
      <xdr:rowOff>88900</xdr:rowOff>
    </xdr:to>
    <xdr:sp macro="" textlink="">
      <xdr:nvSpPr>
        <xdr:cNvPr id="334" name="楕円 333"/>
        <xdr:cNvSpPr/>
      </xdr:nvSpPr>
      <xdr:spPr>
        <a:xfrm>
          <a:off x="13843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99060</xdr:rowOff>
    </xdr:from>
    <xdr:ext cx="755650" cy="252730"/>
    <xdr:sp macro="" textlink="">
      <xdr:nvSpPr>
        <xdr:cNvPr id="335" name="テキスト ボックス 334"/>
        <xdr:cNvSpPr txBox="1"/>
      </xdr:nvSpPr>
      <xdr:spPr>
        <a:xfrm>
          <a:off x="13512800" y="57569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126365</xdr:rowOff>
    </xdr:from>
    <xdr:to xmlns:xdr="http://schemas.openxmlformats.org/drawingml/2006/spreadsheetDrawing">
      <xdr:col>65</xdr:col>
      <xdr:colOff>53975</xdr:colOff>
      <xdr:row>35</xdr:row>
      <xdr:rowOff>56515</xdr:rowOff>
    </xdr:to>
    <xdr:sp macro="" textlink="">
      <xdr:nvSpPr>
        <xdr:cNvPr id="336" name="楕円 335"/>
        <xdr:cNvSpPr/>
      </xdr:nvSpPr>
      <xdr:spPr>
        <a:xfrm>
          <a:off x="129540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66675</xdr:rowOff>
    </xdr:from>
    <xdr:ext cx="762000" cy="252730"/>
    <xdr:sp macro="" textlink="">
      <xdr:nvSpPr>
        <xdr:cNvPr id="337" name="テキスト ボックス 336"/>
        <xdr:cNvSpPr txBox="1"/>
      </xdr:nvSpPr>
      <xdr:spPr>
        <a:xfrm>
          <a:off x="12623800" y="57245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これまで実施してきた普通建設事業等の影響により、更なる元金償還が始まったが、</a:t>
          </a:r>
          <a:r>
            <a:rPr kumimoji="1" lang="ja-JP" altLang="ja-JP" sz="1300">
              <a:solidFill>
                <a:schemeClr val="dk1"/>
              </a:solidFill>
              <a:effectLst/>
              <a:latin typeface="ＭＳ Ｐゴシック"/>
              <a:ea typeface="ＭＳ Ｐゴシック"/>
              <a:cs typeface="+mn-cs"/>
            </a:rPr>
            <a:t>公債費に係る経常収支比率は</a:t>
          </a:r>
          <a:r>
            <a:rPr kumimoji="1" lang="ja-JP" altLang="en-US" sz="1300">
              <a:solidFill>
                <a:schemeClr val="dk1"/>
              </a:solidFill>
              <a:effectLst/>
              <a:latin typeface="ＭＳ Ｐゴシック"/>
              <a:ea typeface="ＭＳ Ｐゴシック"/>
              <a:cs typeface="+mn-cs"/>
            </a:rPr>
            <a:t>昨年度から０．３ポイント改善し１９．２％</a:t>
          </a:r>
          <a:r>
            <a:rPr kumimoji="1" lang="ja-JP" altLang="ja-JP" sz="130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a:t>
          </a:r>
          <a:r>
            <a:rPr kumimoji="1" lang="ja-JP" altLang="en-US" sz="1300">
              <a:solidFill>
                <a:schemeClr val="dk1"/>
              </a:solidFill>
              <a:effectLst/>
              <a:latin typeface="ＭＳ Ｐゴシック"/>
              <a:ea typeface="ＭＳ Ｐゴシック"/>
              <a:cs typeface="+mn-cs"/>
            </a:rPr>
            <a:t>多機能型武道場や公立認定こども園</a:t>
          </a:r>
          <a:r>
            <a:rPr kumimoji="1" lang="ja-JP" altLang="ja-JP" sz="1300">
              <a:solidFill>
                <a:schemeClr val="dk1"/>
              </a:solidFill>
              <a:effectLst/>
              <a:latin typeface="ＭＳ Ｐゴシック"/>
              <a:ea typeface="ＭＳ Ｐゴシック"/>
              <a:cs typeface="+mn-cs"/>
            </a:rPr>
            <a:t>の整備などの大型事業や合併特例事業の元利償還が本格化し、公債費の増加が見込まれるが、プライマリーバランスを重視した適正な事業の取り組みにより、公債費の抑制を図る。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49" name="テキスト ボックス 348"/>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1" name="テキスト ボックス 350"/>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53" name="テキスト ボックス 352"/>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55" name="テキスト ボックス 354"/>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57" name="テキスト ボックス 356"/>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59" name="テキスト ボックス 358"/>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61" name="テキスト ボックス 360"/>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16510</xdr:rowOff>
    </xdr:from>
    <xdr:to xmlns:xdr="http://schemas.openxmlformats.org/drawingml/2006/spreadsheetDrawing">
      <xdr:col>24</xdr:col>
      <xdr:colOff>25400</xdr:colOff>
      <xdr:row>75</xdr:row>
      <xdr:rowOff>22225</xdr:rowOff>
    </xdr:to>
    <xdr:cxnSp macro="">
      <xdr:nvCxnSpPr>
        <xdr:cNvPr id="369" name="直線コネクタ 368"/>
        <xdr:cNvCxnSpPr/>
      </xdr:nvCxnSpPr>
      <xdr:spPr>
        <a:xfrm flipV="1">
          <a:off x="3987800" y="128752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62000" cy="252730"/>
    <xdr:sp macro="" textlink="">
      <xdr:nvSpPr>
        <xdr:cNvPr id="370" name="公債費平均値テキスト"/>
        <xdr:cNvSpPr txBox="1"/>
      </xdr:nvSpPr>
      <xdr:spPr>
        <a:xfrm>
          <a:off x="4914900" y="127984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157480</xdr:rowOff>
    </xdr:from>
    <xdr:to xmlns:xdr="http://schemas.openxmlformats.org/drawingml/2006/spreadsheetDrawing">
      <xdr:col>19</xdr:col>
      <xdr:colOff>187325</xdr:colOff>
      <xdr:row>75</xdr:row>
      <xdr:rowOff>22225</xdr:rowOff>
    </xdr:to>
    <xdr:cxnSp macro="">
      <xdr:nvCxnSpPr>
        <xdr:cNvPr id="372" name="直線コネクタ 371"/>
        <xdr:cNvCxnSpPr/>
      </xdr:nvCxnSpPr>
      <xdr:spPr>
        <a:xfrm>
          <a:off x="3098800" y="12844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0250" cy="259080"/>
    <xdr:sp macro="" textlink="">
      <xdr:nvSpPr>
        <xdr:cNvPr id="374" name="テキスト ボックス 373"/>
        <xdr:cNvSpPr txBox="1"/>
      </xdr:nvSpPr>
      <xdr:spPr>
        <a:xfrm>
          <a:off x="3606800" y="129184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157480</xdr:rowOff>
    </xdr:from>
    <xdr:to xmlns:xdr="http://schemas.openxmlformats.org/drawingml/2006/spreadsheetDrawing">
      <xdr:col>15</xdr:col>
      <xdr:colOff>98425</xdr:colOff>
      <xdr:row>74</xdr:row>
      <xdr:rowOff>157480</xdr:rowOff>
    </xdr:to>
    <xdr:cxnSp macro="">
      <xdr:nvCxnSpPr>
        <xdr:cNvPr id="375" name="直線コネクタ 374"/>
        <xdr:cNvCxnSpPr/>
      </xdr:nvCxnSpPr>
      <xdr:spPr>
        <a:xfrm>
          <a:off x="2209800" y="12844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2000" cy="259080"/>
    <xdr:sp macro="" textlink="">
      <xdr:nvSpPr>
        <xdr:cNvPr id="377" name="テキスト ボックス 376"/>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157480</xdr:rowOff>
    </xdr:from>
    <xdr:to xmlns:xdr="http://schemas.openxmlformats.org/drawingml/2006/spreadsheetDrawing">
      <xdr:col>11</xdr:col>
      <xdr:colOff>9525</xdr:colOff>
      <xdr:row>75</xdr:row>
      <xdr:rowOff>6985</xdr:rowOff>
    </xdr:to>
    <xdr:cxnSp macro="">
      <xdr:nvCxnSpPr>
        <xdr:cNvPr id="378" name="直線コネクタ 377"/>
        <xdr:cNvCxnSpPr/>
      </xdr:nvCxnSpPr>
      <xdr:spPr>
        <a:xfrm flipV="1">
          <a:off x="1320800" y="128447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55650" cy="259080"/>
    <xdr:sp macro="" textlink="">
      <xdr:nvSpPr>
        <xdr:cNvPr id="380" name="テキスト ボックス 379"/>
        <xdr:cNvSpPr txBox="1"/>
      </xdr:nvSpPr>
      <xdr:spPr>
        <a:xfrm>
          <a:off x="1828800" y="129089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5650" cy="252730"/>
    <xdr:sp macro="" textlink="">
      <xdr:nvSpPr>
        <xdr:cNvPr id="382" name="テキスト ボックス 381"/>
        <xdr:cNvSpPr txBox="1"/>
      </xdr:nvSpPr>
      <xdr:spPr>
        <a:xfrm>
          <a:off x="939800" y="129108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5" name="テキスト ボックス 384"/>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88" name="楕円 387"/>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89" name="公債費該当値テキスト"/>
        <xdr:cNvSpPr txBox="1"/>
      </xdr:nvSpPr>
      <xdr:spPr>
        <a:xfrm>
          <a:off x="49149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90" name="楕円 389"/>
        <xdr:cNvSpPr/>
      </xdr:nvSpPr>
      <xdr:spPr>
        <a:xfrm>
          <a:off x="39370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83185</xdr:rowOff>
    </xdr:from>
    <xdr:ext cx="730250" cy="259080"/>
    <xdr:sp macro="" textlink="">
      <xdr:nvSpPr>
        <xdr:cNvPr id="391" name="テキスト ボックス 390"/>
        <xdr:cNvSpPr txBox="1"/>
      </xdr:nvSpPr>
      <xdr:spPr>
        <a:xfrm>
          <a:off x="3606800" y="1259903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106680</xdr:rowOff>
    </xdr:from>
    <xdr:to xmlns:xdr="http://schemas.openxmlformats.org/drawingml/2006/spreadsheetDrawing">
      <xdr:col>15</xdr:col>
      <xdr:colOff>149225</xdr:colOff>
      <xdr:row>75</xdr:row>
      <xdr:rowOff>36830</xdr:rowOff>
    </xdr:to>
    <xdr:sp macro="" textlink="">
      <xdr:nvSpPr>
        <xdr:cNvPr id="392" name="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46990</xdr:rowOff>
    </xdr:from>
    <xdr:ext cx="762000" cy="259080"/>
    <xdr:sp macro="" textlink="">
      <xdr:nvSpPr>
        <xdr:cNvPr id="393" name="テキスト ボックス 392"/>
        <xdr:cNvSpPr txBox="1"/>
      </xdr:nvSpPr>
      <xdr:spPr>
        <a:xfrm>
          <a:off x="2717800"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106680</xdr:rowOff>
    </xdr:from>
    <xdr:to xmlns:xdr="http://schemas.openxmlformats.org/drawingml/2006/spreadsheetDrawing">
      <xdr:col>11</xdr:col>
      <xdr:colOff>60325</xdr:colOff>
      <xdr:row>75</xdr:row>
      <xdr:rowOff>36830</xdr:rowOff>
    </xdr:to>
    <xdr:sp macro="" textlink="">
      <xdr:nvSpPr>
        <xdr:cNvPr id="394" name="楕円 393"/>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46990</xdr:rowOff>
    </xdr:from>
    <xdr:ext cx="755650" cy="259080"/>
    <xdr:sp macro="" textlink="">
      <xdr:nvSpPr>
        <xdr:cNvPr id="395" name="テキスト ボックス 394"/>
        <xdr:cNvSpPr txBox="1"/>
      </xdr:nvSpPr>
      <xdr:spPr>
        <a:xfrm>
          <a:off x="1828800" y="12562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127635</xdr:rowOff>
    </xdr:from>
    <xdr:to xmlns:xdr="http://schemas.openxmlformats.org/drawingml/2006/spreadsheetDrawing">
      <xdr:col>6</xdr:col>
      <xdr:colOff>171450</xdr:colOff>
      <xdr:row>75</xdr:row>
      <xdr:rowOff>57785</xdr:rowOff>
    </xdr:to>
    <xdr:sp macro="" textlink="">
      <xdr:nvSpPr>
        <xdr:cNvPr id="396" name="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67945</xdr:rowOff>
    </xdr:from>
    <xdr:ext cx="755650" cy="258445"/>
    <xdr:sp macro="" textlink="">
      <xdr:nvSpPr>
        <xdr:cNvPr id="397" name="テキスト ボックス 396"/>
        <xdr:cNvSpPr txBox="1"/>
      </xdr:nvSpPr>
      <xdr:spPr>
        <a:xfrm>
          <a:off x="939800" y="1258379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経常収支比率を占める主なものは、人件費と公債費であり、公債費以外の比率をみると類似団体平均よりも０．５</a:t>
          </a:r>
          <a:r>
            <a:rPr kumimoji="1" lang="ja-JP" altLang="ja-JP" sz="1300">
              <a:solidFill>
                <a:schemeClr val="dk1"/>
              </a:solidFill>
              <a:effectLst/>
              <a:latin typeface="ＭＳ Ｐゴシック"/>
              <a:ea typeface="ＭＳ Ｐゴシック"/>
              <a:cs typeface="+mn-cs"/>
            </a:rPr>
            <a:t>ポイント上回った。これは、人件費と扶助費が主な要因である。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9" name="テキスト ボックス 408"/>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1" name="テキスト ボックス 410"/>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650" cy="252730"/>
    <xdr:sp macro="" textlink="">
      <xdr:nvSpPr>
        <xdr:cNvPr id="413" name="テキスト ボックス 412"/>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650" cy="252730"/>
    <xdr:sp macro="" textlink="">
      <xdr:nvSpPr>
        <xdr:cNvPr id="415" name="テキスト ボックス 414"/>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650" cy="252730"/>
    <xdr:sp macro="" textlink="">
      <xdr:nvSpPr>
        <xdr:cNvPr id="417" name="テキスト ボックス 416"/>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650" cy="252730"/>
    <xdr:sp macro="" textlink="">
      <xdr:nvSpPr>
        <xdr:cNvPr id="419" name="テキスト ボックス 418"/>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1" name="テキスト ボックス 420"/>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2730"/>
    <xdr:sp macro="" textlink="">
      <xdr:nvSpPr>
        <xdr:cNvPr id="426" name="公債費以外最大値テキスト"/>
        <xdr:cNvSpPr txBox="1"/>
      </xdr:nvSpPr>
      <xdr:spPr>
        <a:xfrm>
          <a:off x="16598900" y="12192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154940</xdr:rowOff>
    </xdr:from>
    <xdr:to xmlns:xdr="http://schemas.openxmlformats.org/drawingml/2006/spreadsheetDrawing">
      <xdr:col>82</xdr:col>
      <xdr:colOff>107950</xdr:colOff>
      <xdr:row>76</xdr:row>
      <xdr:rowOff>158750</xdr:rowOff>
    </xdr:to>
    <xdr:cxnSp macro="">
      <xdr:nvCxnSpPr>
        <xdr:cNvPr id="428" name="直線コネクタ 427"/>
        <xdr:cNvCxnSpPr/>
      </xdr:nvCxnSpPr>
      <xdr:spPr>
        <a:xfrm>
          <a:off x="15671800" y="131851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2000" cy="259080"/>
    <xdr:sp macro="" textlink="">
      <xdr:nvSpPr>
        <xdr:cNvPr id="429"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156845</xdr:rowOff>
    </xdr:from>
    <xdr:to xmlns:xdr="http://schemas.openxmlformats.org/drawingml/2006/spreadsheetDrawing">
      <xdr:col>78</xdr:col>
      <xdr:colOff>69850</xdr:colOff>
      <xdr:row>76</xdr:row>
      <xdr:rowOff>154940</xdr:rowOff>
    </xdr:to>
    <xdr:cxnSp macro="">
      <xdr:nvCxnSpPr>
        <xdr:cNvPr id="431" name="直線コネクタ 430"/>
        <xdr:cNvCxnSpPr/>
      </xdr:nvCxnSpPr>
      <xdr:spPr>
        <a:xfrm>
          <a:off x="14782800" y="1301559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33" name="テキスト ボックス 432"/>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156845</xdr:rowOff>
    </xdr:from>
    <xdr:to xmlns:xdr="http://schemas.openxmlformats.org/drawingml/2006/spreadsheetDrawing">
      <xdr:col>73</xdr:col>
      <xdr:colOff>180975</xdr:colOff>
      <xdr:row>77</xdr:row>
      <xdr:rowOff>46990</xdr:rowOff>
    </xdr:to>
    <xdr:cxnSp macro="">
      <xdr:nvCxnSpPr>
        <xdr:cNvPr id="434" name="直線コネクタ 433"/>
        <xdr:cNvCxnSpPr/>
      </xdr:nvCxnSpPr>
      <xdr:spPr>
        <a:xfrm flipV="1">
          <a:off x="13893800" y="1301559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9080"/>
    <xdr:sp macro="" textlink="">
      <xdr:nvSpPr>
        <xdr:cNvPr id="436" name="テキスト ボックス 435"/>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46990</xdr:rowOff>
    </xdr:from>
    <xdr:to xmlns:xdr="http://schemas.openxmlformats.org/drawingml/2006/spreadsheetDrawing">
      <xdr:col>69</xdr:col>
      <xdr:colOff>92075</xdr:colOff>
      <xdr:row>77</xdr:row>
      <xdr:rowOff>101600</xdr:rowOff>
    </xdr:to>
    <xdr:cxnSp macro="">
      <xdr:nvCxnSpPr>
        <xdr:cNvPr id="437" name="直線コネクタ 436"/>
        <xdr:cNvCxnSpPr/>
      </xdr:nvCxnSpPr>
      <xdr:spPr>
        <a:xfrm flipV="1">
          <a:off x="13004800" y="13248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55650" cy="259080"/>
    <xdr:sp macro="" textlink="">
      <xdr:nvSpPr>
        <xdr:cNvPr id="439" name="テキスト ボックス 438"/>
        <xdr:cNvSpPr txBox="1"/>
      </xdr:nvSpPr>
      <xdr:spPr>
        <a:xfrm>
          <a:off x="13512800" y="129165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1" name="テキスト ボックス 440"/>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3" name="テキスト ボックス 442"/>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4" name="テキスト ボックス 443"/>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6" name="テキスト ボックス 445"/>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107950</xdr:rowOff>
    </xdr:from>
    <xdr:to xmlns:xdr="http://schemas.openxmlformats.org/drawingml/2006/spreadsheetDrawing">
      <xdr:col>82</xdr:col>
      <xdr:colOff>158750</xdr:colOff>
      <xdr:row>77</xdr:row>
      <xdr:rowOff>38100</xdr:rowOff>
    </xdr:to>
    <xdr:sp macro="" textlink="">
      <xdr:nvSpPr>
        <xdr:cNvPr id="447" name="楕円 446"/>
        <xdr:cNvSpPr/>
      </xdr:nvSpPr>
      <xdr:spPr>
        <a:xfrm>
          <a:off x="16459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124460</xdr:rowOff>
    </xdr:from>
    <xdr:ext cx="762000" cy="259080"/>
    <xdr:sp macro="" textlink="">
      <xdr:nvSpPr>
        <xdr:cNvPr id="448" name="公債費以外該当値テキスト"/>
        <xdr:cNvSpPr txBox="1"/>
      </xdr:nvSpPr>
      <xdr:spPr>
        <a:xfrm>
          <a:off x="165989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103505</xdr:rowOff>
    </xdr:from>
    <xdr:to xmlns:xdr="http://schemas.openxmlformats.org/drawingml/2006/spreadsheetDrawing">
      <xdr:col>78</xdr:col>
      <xdr:colOff>120650</xdr:colOff>
      <xdr:row>77</xdr:row>
      <xdr:rowOff>33655</xdr:rowOff>
    </xdr:to>
    <xdr:sp macro="" textlink="">
      <xdr:nvSpPr>
        <xdr:cNvPr id="449" name="楕円 448"/>
        <xdr:cNvSpPr/>
      </xdr:nvSpPr>
      <xdr:spPr>
        <a:xfrm>
          <a:off x="15621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18415</xdr:rowOff>
    </xdr:from>
    <xdr:ext cx="736600" cy="252730"/>
    <xdr:sp macro="" textlink="">
      <xdr:nvSpPr>
        <xdr:cNvPr id="450" name="テキスト ボックス 449"/>
        <xdr:cNvSpPr txBox="1"/>
      </xdr:nvSpPr>
      <xdr:spPr>
        <a:xfrm>
          <a:off x="15290800" y="13220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106045</xdr:rowOff>
    </xdr:from>
    <xdr:to xmlns:xdr="http://schemas.openxmlformats.org/drawingml/2006/spreadsheetDrawing">
      <xdr:col>74</xdr:col>
      <xdr:colOff>31750</xdr:colOff>
      <xdr:row>76</xdr:row>
      <xdr:rowOff>36195</xdr:rowOff>
    </xdr:to>
    <xdr:sp macro="" textlink="">
      <xdr:nvSpPr>
        <xdr:cNvPr id="451" name="楕円 450"/>
        <xdr:cNvSpPr/>
      </xdr:nvSpPr>
      <xdr:spPr>
        <a:xfrm>
          <a:off x="14732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46355</xdr:rowOff>
    </xdr:from>
    <xdr:ext cx="762000" cy="259080"/>
    <xdr:sp macro="" textlink="">
      <xdr:nvSpPr>
        <xdr:cNvPr id="452" name="テキスト ボックス 451"/>
        <xdr:cNvSpPr txBox="1"/>
      </xdr:nvSpPr>
      <xdr:spPr>
        <a:xfrm>
          <a:off x="14401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53" name="楕円 452"/>
        <xdr:cNvSpPr/>
      </xdr:nvSpPr>
      <xdr:spPr>
        <a:xfrm>
          <a:off x="13843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55650" cy="259080"/>
    <xdr:sp macro="" textlink="">
      <xdr:nvSpPr>
        <xdr:cNvPr id="454" name="テキスト ボックス 453"/>
        <xdr:cNvSpPr txBox="1"/>
      </xdr:nvSpPr>
      <xdr:spPr>
        <a:xfrm>
          <a:off x="13512800" y="13284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50800</xdr:rowOff>
    </xdr:from>
    <xdr:to xmlns:xdr="http://schemas.openxmlformats.org/drawingml/2006/spreadsheetDrawing">
      <xdr:col>65</xdr:col>
      <xdr:colOff>53975</xdr:colOff>
      <xdr:row>77</xdr:row>
      <xdr:rowOff>152400</xdr:rowOff>
    </xdr:to>
    <xdr:sp macro="" textlink="">
      <xdr:nvSpPr>
        <xdr:cNvPr id="455" name="楕円 454"/>
        <xdr:cNvSpPr/>
      </xdr:nvSpPr>
      <xdr:spPr>
        <a:xfrm>
          <a:off x="12954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137160</xdr:rowOff>
    </xdr:from>
    <xdr:ext cx="762000" cy="259080"/>
    <xdr:sp macro="" textlink="">
      <xdr:nvSpPr>
        <xdr:cNvPr id="456" name="テキスト ボックス 455"/>
        <xdr:cNvSpPr txBox="1"/>
      </xdr:nvSpPr>
      <xdr:spPr>
        <a:xfrm>
          <a:off x="126238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55650" cy="252730"/>
    <xdr:sp macro="" textlink="">
      <xdr:nvSpPr>
        <xdr:cNvPr id="48" name="人口1人当たり決算額の推移最小値テキスト130"/>
        <xdr:cNvSpPr txBox="1"/>
      </xdr:nvSpPr>
      <xdr:spPr>
        <a:xfrm>
          <a:off x="5740400" y="34829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55650" cy="252730"/>
    <xdr:sp macro="" textlink="">
      <xdr:nvSpPr>
        <xdr:cNvPr id="50" name="人口1人当たり決算額の推移最大値テキスト130"/>
        <xdr:cNvSpPr txBox="1"/>
      </xdr:nvSpPr>
      <xdr:spPr>
        <a:xfrm>
          <a:off x="5740400" y="18402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46990</xdr:rowOff>
    </xdr:from>
    <xdr:to xmlns:xdr="http://schemas.openxmlformats.org/drawingml/2006/spreadsheetDrawing">
      <xdr:col>29</xdr:col>
      <xdr:colOff>127000</xdr:colOff>
      <xdr:row>16</xdr:row>
      <xdr:rowOff>52070</xdr:rowOff>
    </xdr:to>
    <xdr:cxnSp macro="">
      <xdr:nvCxnSpPr>
        <xdr:cNvPr id="52" name="直線コネクタ 51"/>
        <xdr:cNvCxnSpPr/>
      </xdr:nvCxnSpPr>
      <xdr:spPr>
        <a:xfrm flipV="1">
          <a:off x="5003800" y="283781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92075</xdr:rowOff>
    </xdr:from>
    <xdr:ext cx="755650" cy="259080"/>
    <xdr:sp macro="" textlink="">
      <xdr:nvSpPr>
        <xdr:cNvPr id="53" name="人口1人当たり決算額の推移平均値テキスト130"/>
        <xdr:cNvSpPr txBox="1"/>
      </xdr:nvSpPr>
      <xdr:spPr>
        <a:xfrm>
          <a:off x="5740400" y="288290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52070</xdr:rowOff>
    </xdr:from>
    <xdr:to xmlns:xdr="http://schemas.openxmlformats.org/drawingml/2006/spreadsheetDrawing">
      <xdr:col>26</xdr:col>
      <xdr:colOff>50800</xdr:colOff>
      <xdr:row>16</xdr:row>
      <xdr:rowOff>52705</xdr:rowOff>
    </xdr:to>
    <xdr:cxnSp macro="">
      <xdr:nvCxnSpPr>
        <xdr:cNvPr id="55" name="直線コネクタ 54"/>
        <xdr:cNvCxnSpPr/>
      </xdr:nvCxnSpPr>
      <xdr:spPr>
        <a:xfrm flipV="1">
          <a:off x="4305300" y="28428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52705</xdr:rowOff>
    </xdr:from>
    <xdr:to xmlns:xdr="http://schemas.openxmlformats.org/drawingml/2006/spreadsheetDrawing">
      <xdr:col>22</xdr:col>
      <xdr:colOff>114300</xdr:colOff>
      <xdr:row>16</xdr:row>
      <xdr:rowOff>57785</xdr:rowOff>
    </xdr:to>
    <xdr:cxnSp macro="">
      <xdr:nvCxnSpPr>
        <xdr:cNvPr id="58" name="直線コネクタ 57"/>
        <xdr:cNvCxnSpPr/>
      </xdr:nvCxnSpPr>
      <xdr:spPr>
        <a:xfrm flipV="1">
          <a:off x="3606800" y="28435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29210</xdr:rowOff>
    </xdr:from>
    <xdr:to xmlns:xdr="http://schemas.openxmlformats.org/drawingml/2006/spreadsheetDrawing">
      <xdr:col>18</xdr:col>
      <xdr:colOff>177800</xdr:colOff>
      <xdr:row>16</xdr:row>
      <xdr:rowOff>57785</xdr:rowOff>
    </xdr:to>
    <xdr:cxnSp macro="">
      <xdr:nvCxnSpPr>
        <xdr:cNvPr id="61" name="直線コネクタ 60"/>
        <xdr:cNvCxnSpPr/>
      </xdr:nvCxnSpPr>
      <xdr:spPr>
        <a:xfrm>
          <a:off x="2908300" y="282003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168910</xdr:rowOff>
    </xdr:from>
    <xdr:ext cx="762000" cy="252730"/>
    <xdr:sp macro="" textlink="">
      <xdr:nvSpPr>
        <xdr:cNvPr id="65" name="テキスト ボックス 64"/>
        <xdr:cNvSpPr txBox="1"/>
      </xdr:nvSpPr>
      <xdr:spPr>
        <a:xfrm>
          <a:off x="2527300" y="3131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167640</xdr:rowOff>
    </xdr:from>
    <xdr:to xmlns:xdr="http://schemas.openxmlformats.org/drawingml/2006/spreadsheetDrawing">
      <xdr:col>29</xdr:col>
      <xdr:colOff>177800</xdr:colOff>
      <xdr:row>16</xdr:row>
      <xdr:rowOff>97790</xdr:rowOff>
    </xdr:to>
    <xdr:sp macro="" textlink="">
      <xdr:nvSpPr>
        <xdr:cNvPr id="71" name="楕円 70"/>
        <xdr:cNvSpPr/>
      </xdr:nvSpPr>
      <xdr:spPr>
        <a:xfrm>
          <a:off x="56007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12700</xdr:rowOff>
    </xdr:from>
    <xdr:ext cx="755650" cy="259080"/>
    <xdr:sp macro="" textlink="">
      <xdr:nvSpPr>
        <xdr:cNvPr id="72" name="人口1人当たり決算額の推移該当値テキスト130"/>
        <xdr:cNvSpPr txBox="1"/>
      </xdr:nvSpPr>
      <xdr:spPr>
        <a:xfrm>
          <a:off x="5740400" y="26320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1270</xdr:rowOff>
    </xdr:from>
    <xdr:to xmlns:xdr="http://schemas.openxmlformats.org/drawingml/2006/spreadsheetDrawing">
      <xdr:col>26</xdr:col>
      <xdr:colOff>101600</xdr:colOff>
      <xdr:row>16</xdr:row>
      <xdr:rowOff>102870</xdr:rowOff>
    </xdr:to>
    <xdr:sp macro="" textlink="">
      <xdr:nvSpPr>
        <xdr:cNvPr id="73" name="楕円 72"/>
        <xdr:cNvSpPr/>
      </xdr:nvSpPr>
      <xdr:spPr>
        <a:xfrm>
          <a:off x="4953000" y="279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113030</xdr:rowOff>
    </xdr:from>
    <xdr:ext cx="736600" cy="259080"/>
    <xdr:sp macro="" textlink="">
      <xdr:nvSpPr>
        <xdr:cNvPr id="74" name="テキスト ボックス 73"/>
        <xdr:cNvSpPr txBox="1"/>
      </xdr:nvSpPr>
      <xdr:spPr>
        <a:xfrm>
          <a:off x="4622800" y="25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1905</xdr:rowOff>
    </xdr:from>
    <xdr:to xmlns:xdr="http://schemas.openxmlformats.org/drawingml/2006/spreadsheetDrawing">
      <xdr:col>22</xdr:col>
      <xdr:colOff>165100</xdr:colOff>
      <xdr:row>16</xdr:row>
      <xdr:rowOff>103505</xdr:rowOff>
    </xdr:to>
    <xdr:sp macro="" textlink="">
      <xdr:nvSpPr>
        <xdr:cNvPr id="75" name="楕円 74"/>
        <xdr:cNvSpPr/>
      </xdr:nvSpPr>
      <xdr:spPr>
        <a:xfrm>
          <a:off x="4254500" y="279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113665</xdr:rowOff>
    </xdr:from>
    <xdr:ext cx="762000" cy="258445"/>
    <xdr:sp macro="" textlink="">
      <xdr:nvSpPr>
        <xdr:cNvPr id="76" name="テキスト ボックス 75"/>
        <xdr:cNvSpPr txBox="1"/>
      </xdr:nvSpPr>
      <xdr:spPr>
        <a:xfrm>
          <a:off x="3924300" y="256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6985</xdr:rowOff>
    </xdr:from>
    <xdr:to xmlns:xdr="http://schemas.openxmlformats.org/drawingml/2006/spreadsheetDrawing">
      <xdr:col>19</xdr:col>
      <xdr:colOff>38100</xdr:colOff>
      <xdr:row>16</xdr:row>
      <xdr:rowOff>109220</xdr:rowOff>
    </xdr:to>
    <xdr:sp macro="" textlink="">
      <xdr:nvSpPr>
        <xdr:cNvPr id="77" name="楕円 76"/>
        <xdr:cNvSpPr/>
      </xdr:nvSpPr>
      <xdr:spPr>
        <a:xfrm>
          <a:off x="3556000" y="2797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118745</xdr:rowOff>
    </xdr:from>
    <xdr:ext cx="762000" cy="259080"/>
    <xdr:sp macro="" textlink="">
      <xdr:nvSpPr>
        <xdr:cNvPr id="78" name="テキスト ボックス 77"/>
        <xdr:cNvSpPr txBox="1"/>
      </xdr:nvSpPr>
      <xdr:spPr>
        <a:xfrm>
          <a:off x="3225800" y="256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149860</xdr:rowOff>
    </xdr:from>
    <xdr:to xmlns:xdr="http://schemas.openxmlformats.org/drawingml/2006/spreadsheetDrawing">
      <xdr:col>15</xdr:col>
      <xdr:colOff>101600</xdr:colOff>
      <xdr:row>16</xdr:row>
      <xdr:rowOff>80010</xdr:rowOff>
    </xdr:to>
    <xdr:sp macro="" textlink="">
      <xdr:nvSpPr>
        <xdr:cNvPr id="79" name="楕円 78"/>
        <xdr:cNvSpPr/>
      </xdr:nvSpPr>
      <xdr:spPr>
        <a:xfrm>
          <a:off x="2857500" y="27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90170</xdr:rowOff>
    </xdr:from>
    <xdr:ext cx="762000" cy="259080"/>
    <xdr:sp macro="" textlink="">
      <xdr:nvSpPr>
        <xdr:cNvPr id="80" name="テキスト ボックス 79"/>
        <xdr:cNvSpPr txBox="1"/>
      </xdr:nvSpPr>
      <xdr:spPr>
        <a:xfrm>
          <a:off x="25273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9" name="テキスト ボックス 108"/>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55650" cy="259715"/>
    <xdr:sp macro="" textlink="">
      <xdr:nvSpPr>
        <xdr:cNvPr id="112" name="人口1人当たり決算額の推移最小値テキスト445"/>
        <xdr:cNvSpPr txBox="1"/>
      </xdr:nvSpPr>
      <xdr:spPr>
        <a:xfrm>
          <a:off x="5740400" y="765111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55650" cy="259080"/>
    <xdr:sp macro="" textlink="">
      <xdr:nvSpPr>
        <xdr:cNvPr id="114" name="人口1人当たり決算額の推移最大値テキスト445"/>
        <xdr:cNvSpPr txBox="1"/>
      </xdr:nvSpPr>
      <xdr:spPr>
        <a:xfrm>
          <a:off x="5740400" y="59169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60960</xdr:rowOff>
    </xdr:from>
    <xdr:to xmlns:xdr="http://schemas.openxmlformats.org/drawingml/2006/spreadsheetDrawing">
      <xdr:col>29</xdr:col>
      <xdr:colOff>127000</xdr:colOff>
      <xdr:row>38</xdr:row>
      <xdr:rowOff>62230</xdr:rowOff>
    </xdr:to>
    <xdr:cxnSp macro="">
      <xdr:nvCxnSpPr>
        <xdr:cNvPr id="116" name="直線コネクタ 115"/>
        <xdr:cNvCxnSpPr/>
      </xdr:nvCxnSpPr>
      <xdr:spPr>
        <a:xfrm flipV="1">
          <a:off x="5003800" y="752856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187960</xdr:rowOff>
    </xdr:from>
    <xdr:ext cx="755650" cy="259080"/>
    <xdr:sp macro="" textlink="">
      <xdr:nvSpPr>
        <xdr:cNvPr id="117" name="人口1人当たり決算額の推移平均値テキスト445"/>
        <xdr:cNvSpPr txBox="1"/>
      </xdr:nvSpPr>
      <xdr:spPr>
        <a:xfrm>
          <a:off x="5740400" y="73126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62230</xdr:rowOff>
    </xdr:from>
    <xdr:to xmlns:xdr="http://schemas.openxmlformats.org/drawingml/2006/spreadsheetDrawing">
      <xdr:col>26</xdr:col>
      <xdr:colOff>50800</xdr:colOff>
      <xdr:row>38</xdr:row>
      <xdr:rowOff>76835</xdr:rowOff>
    </xdr:to>
    <xdr:cxnSp macro="">
      <xdr:nvCxnSpPr>
        <xdr:cNvPr id="119" name="直線コネクタ 118"/>
        <xdr:cNvCxnSpPr/>
      </xdr:nvCxnSpPr>
      <xdr:spPr>
        <a:xfrm flipV="1">
          <a:off x="4305300" y="752983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113030</xdr:rowOff>
    </xdr:from>
    <xdr:ext cx="736600" cy="259080"/>
    <xdr:sp macro="" textlink="">
      <xdr:nvSpPr>
        <xdr:cNvPr id="121" name="テキスト ボックス 120"/>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76835</xdr:rowOff>
    </xdr:from>
    <xdr:to xmlns:xdr="http://schemas.openxmlformats.org/drawingml/2006/spreadsheetDrawing">
      <xdr:col>22</xdr:col>
      <xdr:colOff>114300</xdr:colOff>
      <xdr:row>38</xdr:row>
      <xdr:rowOff>88900</xdr:rowOff>
    </xdr:to>
    <xdr:cxnSp macro="">
      <xdr:nvCxnSpPr>
        <xdr:cNvPr id="122" name="直線コネクタ 121"/>
        <xdr:cNvCxnSpPr/>
      </xdr:nvCxnSpPr>
      <xdr:spPr>
        <a:xfrm flipV="1">
          <a:off x="3606800" y="754443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9080"/>
    <xdr:sp macro="" textlink="">
      <xdr:nvSpPr>
        <xdr:cNvPr id="124" name="テキスト ボックス 123"/>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87630</xdr:rowOff>
    </xdr:from>
    <xdr:to xmlns:xdr="http://schemas.openxmlformats.org/drawingml/2006/spreadsheetDrawing">
      <xdr:col>18</xdr:col>
      <xdr:colOff>177800</xdr:colOff>
      <xdr:row>38</xdr:row>
      <xdr:rowOff>88900</xdr:rowOff>
    </xdr:to>
    <xdr:cxnSp macro="">
      <xdr:nvCxnSpPr>
        <xdr:cNvPr id="125" name="直線コネクタ 124"/>
        <xdr:cNvCxnSpPr/>
      </xdr:nvCxnSpPr>
      <xdr:spPr>
        <a:xfrm>
          <a:off x="2908300" y="755523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122555</xdr:rowOff>
    </xdr:from>
    <xdr:ext cx="762000" cy="252730"/>
    <xdr:sp macro="" textlink="">
      <xdr:nvSpPr>
        <xdr:cNvPr id="127" name="テキスト ボックス 126"/>
        <xdr:cNvSpPr txBox="1"/>
      </xdr:nvSpPr>
      <xdr:spPr>
        <a:xfrm>
          <a:off x="3225800" y="7247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119380</xdr:rowOff>
    </xdr:from>
    <xdr:ext cx="762000" cy="259080"/>
    <xdr:sp macro="" textlink="">
      <xdr:nvSpPr>
        <xdr:cNvPr id="129" name="テキスト ボックス 128"/>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30" name="テキスト ボックス 129"/>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10160</xdr:rowOff>
    </xdr:from>
    <xdr:to xmlns:xdr="http://schemas.openxmlformats.org/drawingml/2006/spreadsheetDrawing">
      <xdr:col>29</xdr:col>
      <xdr:colOff>177800</xdr:colOff>
      <xdr:row>38</xdr:row>
      <xdr:rowOff>111760</xdr:rowOff>
    </xdr:to>
    <xdr:sp macro="" textlink="">
      <xdr:nvSpPr>
        <xdr:cNvPr id="135" name="楕円 134"/>
        <xdr:cNvSpPr/>
      </xdr:nvSpPr>
      <xdr:spPr>
        <a:xfrm>
          <a:off x="5600700" y="747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325120</xdr:rowOff>
    </xdr:from>
    <xdr:ext cx="755650" cy="259080"/>
    <xdr:sp macro="" textlink="">
      <xdr:nvSpPr>
        <xdr:cNvPr id="136" name="人口1人当たり決算額の推移該当値テキスト445"/>
        <xdr:cNvSpPr txBox="1"/>
      </xdr:nvSpPr>
      <xdr:spPr>
        <a:xfrm>
          <a:off x="5740400" y="7449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11430</xdr:rowOff>
    </xdr:from>
    <xdr:to xmlns:xdr="http://schemas.openxmlformats.org/drawingml/2006/spreadsheetDrawing">
      <xdr:col>26</xdr:col>
      <xdr:colOff>101600</xdr:colOff>
      <xdr:row>38</xdr:row>
      <xdr:rowOff>113030</xdr:rowOff>
    </xdr:to>
    <xdr:sp macro="" textlink="">
      <xdr:nvSpPr>
        <xdr:cNvPr id="137" name="楕円 136"/>
        <xdr:cNvSpPr/>
      </xdr:nvSpPr>
      <xdr:spPr>
        <a:xfrm>
          <a:off x="4953000" y="747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97790</xdr:rowOff>
    </xdr:from>
    <xdr:ext cx="736600" cy="256540"/>
    <xdr:sp macro="" textlink="">
      <xdr:nvSpPr>
        <xdr:cNvPr id="138" name="テキスト ボックス 137"/>
        <xdr:cNvSpPr txBox="1"/>
      </xdr:nvSpPr>
      <xdr:spPr>
        <a:xfrm>
          <a:off x="4622800" y="75653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26035</xdr:rowOff>
    </xdr:from>
    <xdr:to xmlns:xdr="http://schemas.openxmlformats.org/drawingml/2006/spreadsheetDrawing">
      <xdr:col>22</xdr:col>
      <xdr:colOff>165100</xdr:colOff>
      <xdr:row>38</xdr:row>
      <xdr:rowOff>127635</xdr:rowOff>
    </xdr:to>
    <xdr:sp macro="" textlink="">
      <xdr:nvSpPr>
        <xdr:cNvPr id="139" name="楕円 138"/>
        <xdr:cNvSpPr/>
      </xdr:nvSpPr>
      <xdr:spPr>
        <a:xfrm>
          <a:off x="4254500" y="749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112395</xdr:rowOff>
    </xdr:from>
    <xdr:ext cx="762000" cy="254000"/>
    <xdr:sp macro="" textlink="">
      <xdr:nvSpPr>
        <xdr:cNvPr id="140" name="テキスト ボックス 139"/>
        <xdr:cNvSpPr txBox="1"/>
      </xdr:nvSpPr>
      <xdr:spPr>
        <a:xfrm>
          <a:off x="3924300" y="7579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38100</xdr:rowOff>
    </xdr:from>
    <xdr:to xmlns:xdr="http://schemas.openxmlformats.org/drawingml/2006/spreadsheetDrawing">
      <xdr:col>19</xdr:col>
      <xdr:colOff>38100</xdr:colOff>
      <xdr:row>38</xdr:row>
      <xdr:rowOff>139700</xdr:rowOff>
    </xdr:to>
    <xdr:sp macro="" textlink="">
      <xdr:nvSpPr>
        <xdr:cNvPr id="141" name="楕円 140"/>
        <xdr:cNvSpPr/>
      </xdr:nvSpPr>
      <xdr:spPr>
        <a:xfrm>
          <a:off x="3556000" y="750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124460</xdr:rowOff>
    </xdr:from>
    <xdr:ext cx="762000" cy="252730"/>
    <xdr:sp macro="" textlink="">
      <xdr:nvSpPr>
        <xdr:cNvPr id="142" name="テキスト ボックス 141"/>
        <xdr:cNvSpPr txBox="1"/>
      </xdr:nvSpPr>
      <xdr:spPr>
        <a:xfrm>
          <a:off x="3225800" y="7592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36830</xdr:rowOff>
    </xdr:from>
    <xdr:to xmlns:xdr="http://schemas.openxmlformats.org/drawingml/2006/spreadsheetDrawing">
      <xdr:col>15</xdr:col>
      <xdr:colOff>101600</xdr:colOff>
      <xdr:row>38</xdr:row>
      <xdr:rowOff>138430</xdr:rowOff>
    </xdr:to>
    <xdr:sp macro="" textlink="">
      <xdr:nvSpPr>
        <xdr:cNvPr id="143" name="楕円 142"/>
        <xdr:cNvSpPr/>
      </xdr:nvSpPr>
      <xdr:spPr>
        <a:xfrm>
          <a:off x="2857500" y="75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123190</xdr:rowOff>
    </xdr:from>
    <xdr:ext cx="762000" cy="254000"/>
    <xdr:sp macro="" textlink="">
      <xdr:nvSpPr>
        <xdr:cNvPr id="144" name="テキスト ボックス 143"/>
        <xdr:cNvSpPr txBox="1"/>
      </xdr:nvSpPr>
      <xdr:spPr>
        <a:xfrm>
          <a:off x="2527300" y="7590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2730"/>
    <xdr:sp macro="" textlink="">
      <xdr:nvSpPr>
        <xdr:cNvPr id="46" name="テキスト ボックス 45"/>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9280" cy="259080"/>
    <xdr:sp macro="" textlink="">
      <xdr:nvSpPr>
        <xdr:cNvPr id="48" name="テキスト ボックス 47"/>
        <xdr:cNvSpPr txBox="1"/>
      </xdr:nvSpPr>
      <xdr:spPr>
        <a:xfrm>
          <a:off x="166370" y="5989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9280" cy="252730"/>
    <xdr:sp macro="" textlink="">
      <xdr:nvSpPr>
        <xdr:cNvPr id="50" name="テキスト ボックス 49"/>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9280" cy="258445"/>
    <xdr:sp macro="" textlink="">
      <xdr:nvSpPr>
        <xdr:cNvPr id="52" name="テキスト ボックス 51"/>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9280" cy="259080"/>
    <xdr:sp macro="" textlink="">
      <xdr:nvSpPr>
        <xdr:cNvPr id="54" name="テキスト ボックス 53"/>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6" name="テキスト ボックス 55"/>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52730"/>
    <xdr:sp macro="" textlink="">
      <xdr:nvSpPr>
        <xdr:cNvPr id="59" name="人件費最小値テキスト"/>
        <xdr:cNvSpPr txBox="1"/>
      </xdr:nvSpPr>
      <xdr:spPr>
        <a:xfrm>
          <a:off x="4686300" y="6774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106680</xdr:rowOff>
    </xdr:from>
    <xdr:to xmlns:xdr="http://schemas.openxmlformats.org/drawingml/2006/spreadsheetDrawing">
      <xdr:col>24</xdr:col>
      <xdr:colOff>63500</xdr:colOff>
      <xdr:row>34</xdr:row>
      <xdr:rowOff>133350</xdr:rowOff>
    </xdr:to>
    <xdr:cxnSp macro="">
      <xdr:nvCxnSpPr>
        <xdr:cNvPr id="63" name="直線コネクタ 62"/>
        <xdr:cNvCxnSpPr/>
      </xdr:nvCxnSpPr>
      <xdr:spPr>
        <a:xfrm flipV="1">
          <a:off x="3797300" y="59359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132080</xdr:rowOff>
    </xdr:from>
    <xdr:to xmlns:xdr="http://schemas.openxmlformats.org/drawingml/2006/spreadsheetDrawing">
      <xdr:col>19</xdr:col>
      <xdr:colOff>177800</xdr:colOff>
      <xdr:row>34</xdr:row>
      <xdr:rowOff>133350</xdr:rowOff>
    </xdr:to>
    <xdr:cxnSp macro="">
      <xdr:nvCxnSpPr>
        <xdr:cNvPr id="66" name="直線コネクタ 65"/>
        <xdr:cNvCxnSpPr/>
      </xdr:nvCxnSpPr>
      <xdr:spPr>
        <a:xfrm>
          <a:off x="2908300" y="5961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161925</xdr:rowOff>
    </xdr:from>
    <xdr:ext cx="592455" cy="259080"/>
    <xdr:sp macro="" textlink="">
      <xdr:nvSpPr>
        <xdr:cNvPr id="68" name="テキスト ボックス 67"/>
        <xdr:cNvSpPr txBox="1"/>
      </xdr:nvSpPr>
      <xdr:spPr>
        <a:xfrm>
          <a:off x="3497580" y="63341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132080</xdr:rowOff>
    </xdr:from>
    <xdr:to xmlns:xdr="http://schemas.openxmlformats.org/drawingml/2006/spreadsheetDrawing">
      <xdr:col>15</xdr:col>
      <xdr:colOff>50800</xdr:colOff>
      <xdr:row>34</xdr:row>
      <xdr:rowOff>142240</xdr:rowOff>
    </xdr:to>
    <xdr:cxnSp macro="">
      <xdr:nvCxnSpPr>
        <xdr:cNvPr id="69" name="直線コネクタ 68"/>
        <xdr:cNvCxnSpPr/>
      </xdr:nvCxnSpPr>
      <xdr:spPr>
        <a:xfrm flipV="1">
          <a:off x="2019300" y="59613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169545</xdr:rowOff>
    </xdr:from>
    <xdr:ext cx="592455" cy="252730"/>
    <xdr:sp macro="" textlink="">
      <xdr:nvSpPr>
        <xdr:cNvPr id="71" name="テキスト ボックス 70"/>
        <xdr:cNvSpPr txBox="1"/>
      </xdr:nvSpPr>
      <xdr:spPr>
        <a:xfrm>
          <a:off x="2608580" y="63417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135890</xdr:rowOff>
    </xdr:from>
    <xdr:to xmlns:xdr="http://schemas.openxmlformats.org/drawingml/2006/spreadsheetDrawing">
      <xdr:col>10</xdr:col>
      <xdr:colOff>114300</xdr:colOff>
      <xdr:row>34</xdr:row>
      <xdr:rowOff>142240</xdr:rowOff>
    </xdr:to>
    <xdr:cxnSp macro="">
      <xdr:nvCxnSpPr>
        <xdr:cNvPr id="72" name="直線コネクタ 71"/>
        <xdr:cNvCxnSpPr/>
      </xdr:nvCxnSpPr>
      <xdr:spPr>
        <a:xfrm>
          <a:off x="1130300" y="5965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46355</xdr:rowOff>
    </xdr:from>
    <xdr:ext cx="592455" cy="259080"/>
    <xdr:sp macro="" textlink="">
      <xdr:nvSpPr>
        <xdr:cNvPr id="74" name="テキスト ボックス 73"/>
        <xdr:cNvSpPr txBox="1"/>
      </xdr:nvSpPr>
      <xdr:spPr>
        <a:xfrm>
          <a:off x="1719580" y="6390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28320" cy="259080"/>
    <xdr:sp macro="" textlink="">
      <xdr:nvSpPr>
        <xdr:cNvPr id="76" name="テキスト ボックス 75"/>
        <xdr:cNvSpPr txBox="1"/>
      </xdr:nvSpPr>
      <xdr:spPr>
        <a:xfrm>
          <a:off x="862965" y="6494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55880</xdr:rowOff>
    </xdr:from>
    <xdr:to xmlns:xdr="http://schemas.openxmlformats.org/drawingml/2006/spreadsheetDrawing">
      <xdr:col>24</xdr:col>
      <xdr:colOff>114300</xdr:colOff>
      <xdr:row>34</xdr:row>
      <xdr:rowOff>157480</xdr:rowOff>
    </xdr:to>
    <xdr:sp macro="" textlink="">
      <xdr:nvSpPr>
        <xdr:cNvPr id="82" name="楕円 81"/>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78740</xdr:rowOff>
    </xdr:from>
    <xdr:ext cx="598805" cy="259080"/>
    <xdr:sp macro="" textlink="">
      <xdr:nvSpPr>
        <xdr:cNvPr id="83" name="人件費該当値テキスト"/>
        <xdr:cNvSpPr txBox="1"/>
      </xdr:nvSpPr>
      <xdr:spPr>
        <a:xfrm>
          <a:off x="4686300" y="5736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82550</xdr:rowOff>
    </xdr:from>
    <xdr:to xmlns:xdr="http://schemas.openxmlformats.org/drawingml/2006/spreadsheetDrawing">
      <xdr:col>20</xdr:col>
      <xdr:colOff>38100</xdr:colOff>
      <xdr:row>35</xdr:row>
      <xdr:rowOff>12700</xdr:rowOff>
    </xdr:to>
    <xdr:sp macro="" textlink="">
      <xdr:nvSpPr>
        <xdr:cNvPr id="84" name="楕円 83"/>
        <xdr:cNvSpPr/>
      </xdr:nvSpPr>
      <xdr:spPr>
        <a:xfrm>
          <a:off x="374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29210</xdr:rowOff>
    </xdr:from>
    <xdr:ext cx="592455" cy="252730"/>
    <xdr:sp macro="" textlink="">
      <xdr:nvSpPr>
        <xdr:cNvPr id="85" name="テキスト ボックス 84"/>
        <xdr:cNvSpPr txBox="1"/>
      </xdr:nvSpPr>
      <xdr:spPr>
        <a:xfrm>
          <a:off x="3497580" y="56870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81280</xdr:rowOff>
    </xdr:from>
    <xdr:to xmlns:xdr="http://schemas.openxmlformats.org/drawingml/2006/spreadsheetDrawing">
      <xdr:col>15</xdr:col>
      <xdr:colOff>101600</xdr:colOff>
      <xdr:row>35</xdr:row>
      <xdr:rowOff>11430</xdr:rowOff>
    </xdr:to>
    <xdr:sp macro="" textlink="">
      <xdr:nvSpPr>
        <xdr:cNvPr id="86" name="楕円 85"/>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27940</xdr:rowOff>
    </xdr:from>
    <xdr:ext cx="592455" cy="259080"/>
    <xdr:sp macro="" textlink="">
      <xdr:nvSpPr>
        <xdr:cNvPr id="87" name="テキスト ボックス 86"/>
        <xdr:cNvSpPr txBox="1"/>
      </xdr:nvSpPr>
      <xdr:spPr>
        <a:xfrm>
          <a:off x="2608580" y="56857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91440</xdr:rowOff>
    </xdr:from>
    <xdr:to xmlns:xdr="http://schemas.openxmlformats.org/drawingml/2006/spreadsheetDrawing">
      <xdr:col>10</xdr:col>
      <xdr:colOff>165100</xdr:colOff>
      <xdr:row>35</xdr:row>
      <xdr:rowOff>21590</xdr:rowOff>
    </xdr:to>
    <xdr:sp macro="" textlink="">
      <xdr:nvSpPr>
        <xdr:cNvPr id="88" name="楕円 87"/>
        <xdr:cNvSpPr/>
      </xdr:nvSpPr>
      <xdr:spPr>
        <a:xfrm>
          <a:off x="19685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38100</xdr:rowOff>
    </xdr:from>
    <xdr:ext cx="592455" cy="259080"/>
    <xdr:sp macro="" textlink="">
      <xdr:nvSpPr>
        <xdr:cNvPr id="89" name="テキスト ボックス 88"/>
        <xdr:cNvSpPr txBox="1"/>
      </xdr:nvSpPr>
      <xdr:spPr>
        <a:xfrm>
          <a:off x="1719580" y="56959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85090</xdr:rowOff>
    </xdr:from>
    <xdr:to xmlns:xdr="http://schemas.openxmlformats.org/drawingml/2006/spreadsheetDrawing">
      <xdr:col>6</xdr:col>
      <xdr:colOff>38100</xdr:colOff>
      <xdr:row>35</xdr:row>
      <xdr:rowOff>15240</xdr:rowOff>
    </xdr:to>
    <xdr:sp macro="" textlink="">
      <xdr:nvSpPr>
        <xdr:cNvPr id="90" name="楕円 89"/>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31750</xdr:rowOff>
    </xdr:from>
    <xdr:ext cx="592455" cy="252730"/>
    <xdr:sp macro="" textlink="">
      <xdr:nvSpPr>
        <xdr:cNvPr id="91" name="テキスト ボックス 90"/>
        <xdr:cNvSpPr txBox="1"/>
      </xdr:nvSpPr>
      <xdr:spPr>
        <a:xfrm>
          <a:off x="830580" y="56896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2570" cy="259080"/>
    <xdr:sp macro="" textlink="">
      <xdr:nvSpPr>
        <xdr:cNvPr id="103" name="テキスト ボックス 102"/>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280" cy="259080"/>
    <xdr:sp macro="" textlink="">
      <xdr:nvSpPr>
        <xdr:cNvPr id="105" name="テキスト ボックス 104"/>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280" cy="252730"/>
    <xdr:sp macro="" textlink="">
      <xdr:nvSpPr>
        <xdr:cNvPr id="107" name="テキスト ボックス 106"/>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280" cy="259080"/>
    <xdr:sp macro="" textlink="">
      <xdr:nvSpPr>
        <xdr:cNvPr id="109" name="テキスト ボックス 108"/>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280" cy="259080"/>
    <xdr:sp macro="" textlink="">
      <xdr:nvSpPr>
        <xdr:cNvPr id="111" name="テキスト ボックス 110"/>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9450" cy="252730"/>
    <xdr:sp macro="" textlink="">
      <xdr:nvSpPr>
        <xdr:cNvPr id="113" name="テキスト ボックス 112"/>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2730"/>
    <xdr:sp macro="" textlink="">
      <xdr:nvSpPr>
        <xdr:cNvPr id="118" name="物件費最大値テキスト"/>
        <xdr:cNvSpPr txBox="1"/>
      </xdr:nvSpPr>
      <xdr:spPr>
        <a:xfrm>
          <a:off x="4686300" y="85331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155575</xdr:rowOff>
    </xdr:from>
    <xdr:to xmlns:xdr="http://schemas.openxmlformats.org/drawingml/2006/spreadsheetDrawing">
      <xdr:col>24</xdr:col>
      <xdr:colOff>63500</xdr:colOff>
      <xdr:row>57</xdr:row>
      <xdr:rowOff>157480</xdr:rowOff>
    </xdr:to>
    <xdr:cxnSp macro="">
      <xdr:nvCxnSpPr>
        <xdr:cNvPr id="120" name="直線コネクタ 119"/>
        <xdr:cNvCxnSpPr/>
      </xdr:nvCxnSpPr>
      <xdr:spPr>
        <a:xfrm flipV="1">
          <a:off x="3797300" y="9928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157480</xdr:rowOff>
    </xdr:from>
    <xdr:to xmlns:xdr="http://schemas.openxmlformats.org/drawingml/2006/spreadsheetDrawing">
      <xdr:col>19</xdr:col>
      <xdr:colOff>177800</xdr:colOff>
      <xdr:row>57</xdr:row>
      <xdr:rowOff>169545</xdr:rowOff>
    </xdr:to>
    <xdr:cxnSp macro="">
      <xdr:nvCxnSpPr>
        <xdr:cNvPr id="123" name="直線コネクタ 122"/>
        <xdr:cNvCxnSpPr/>
      </xdr:nvCxnSpPr>
      <xdr:spPr>
        <a:xfrm flipV="1">
          <a:off x="2908300" y="9930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62230</xdr:rowOff>
    </xdr:from>
    <xdr:ext cx="592455" cy="259080"/>
    <xdr:sp macro="" textlink="">
      <xdr:nvSpPr>
        <xdr:cNvPr id="125" name="テキスト ボックス 124"/>
        <xdr:cNvSpPr txBox="1"/>
      </xdr:nvSpPr>
      <xdr:spPr>
        <a:xfrm>
          <a:off x="3497580" y="10006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169545</xdr:rowOff>
    </xdr:from>
    <xdr:to xmlns:xdr="http://schemas.openxmlformats.org/drawingml/2006/spreadsheetDrawing">
      <xdr:col>15</xdr:col>
      <xdr:colOff>50800</xdr:colOff>
      <xdr:row>58</xdr:row>
      <xdr:rowOff>1270</xdr:rowOff>
    </xdr:to>
    <xdr:cxnSp macro="">
      <xdr:nvCxnSpPr>
        <xdr:cNvPr id="126" name="直線コネクタ 125"/>
        <xdr:cNvCxnSpPr/>
      </xdr:nvCxnSpPr>
      <xdr:spPr>
        <a:xfrm flipV="1">
          <a:off x="2019300" y="9942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73025</xdr:rowOff>
    </xdr:from>
    <xdr:ext cx="528320" cy="259080"/>
    <xdr:sp macro="" textlink="">
      <xdr:nvSpPr>
        <xdr:cNvPr id="128" name="テキスト ボックス 127"/>
        <xdr:cNvSpPr txBox="1"/>
      </xdr:nvSpPr>
      <xdr:spPr>
        <a:xfrm>
          <a:off x="2640965" y="1001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1270</xdr:rowOff>
    </xdr:from>
    <xdr:to xmlns:xdr="http://schemas.openxmlformats.org/drawingml/2006/spreadsheetDrawing">
      <xdr:col>10</xdr:col>
      <xdr:colOff>114300</xdr:colOff>
      <xdr:row>58</xdr:row>
      <xdr:rowOff>34925</xdr:rowOff>
    </xdr:to>
    <xdr:cxnSp macro="">
      <xdr:nvCxnSpPr>
        <xdr:cNvPr id="129" name="直線コネクタ 128"/>
        <xdr:cNvCxnSpPr/>
      </xdr:nvCxnSpPr>
      <xdr:spPr>
        <a:xfrm flipV="1">
          <a:off x="1130300" y="99453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85090</xdr:rowOff>
    </xdr:from>
    <xdr:ext cx="528320" cy="259080"/>
    <xdr:sp macro="" textlink="">
      <xdr:nvSpPr>
        <xdr:cNvPr id="131" name="テキスト ボックス 130"/>
        <xdr:cNvSpPr txBox="1"/>
      </xdr:nvSpPr>
      <xdr:spPr>
        <a:xfrm>
          <a:off x="1751965" y="10029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91440</xdr:rowOff>
    </xdr:from>
    <xdr:ext cx="528320" cy="259080"/>
    <xdr:sp macro="" textlink="">
      <xdr:nvSpPr>
        <xdr:cNvPr id="133" name="テキスト ボックス 132"/>
        <xdr:cNvSpPr txBox="1"/>
      </xdr:nvSpPr>
      <xdr:spPr>
        <a:xfrm>
          <a:off x="862965" y="10035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104775</xdr:rowOff>
    </xdr:from>
    <xdr:to xmlns:xdr="http://schemas.openxmlformats.org/drawingml/2006/spreadsheetDrawing">
      <xdr:col>24</xdr:col>
      <xdr:colOff>114300</xdr:colOff>
      <xdr:row>58</xdr:row>
      <xdr:rowOff>34925</xdr:rowOff>
    </xdr:to>
    <xdr:sp macro="" textlink="">
      <xdr:nvSpPr>
        <xdr:cNvPr id="139" name="楕円 138"/>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127635</xdr:rowOff>
    </xdr:from>
    <xdr:ext cx="598805" cy="259080"/>
    <xdr:sp macro="" textlink="">
      <xdr:nvSpPr>
        <xdr:cNvPr id="140" name="物件費該当値テキスト"/>
        <xdr:cNvSpPr txBox="1"/>
      </xdr:nvSpPr>
      <xdr:spPr>
        <a:xfrm>
          <a:off x="4686300"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106680</xdr:rowOff>
    </xdr:from>
    <xdr:to xmlns:xdr="http://schemas.openxmlformats.org/drawingml/2006/spreadsheetDrawing">
      <xdr:col>20</xdr:col>
      <xdr:colOff>38100</xdr:colOff>
      <xdr:row>58</xdr:row>
      <xdr:rowOff>36830</xdr:rowOff>
    </xdr:to>
    <xdr:sp macro="" textlink="">
      <xdr:nvSpPr>
        <xdr:cNvPr id="141" name="楕円 140"/>
        <xdr:cNvSpPr/>
      </xdr:nvSpPr>
      <xdr:spPr>
        <a:xfrm>
          <a:off x="3746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53340</xdr:rowOff>
    </xdr:from>
    <xdr:ext cx="592455" cy="252730"/>
    <xdr:sp macro="" textlink="">
      <xdr:nvSpPr>
        <xdr:cNvPr id="142" name="テキスト ボックス 141"/>
        <xdr:cNvSpPr txBox="1"/>
      </xdr:nvSpPr>
      <xdr:spPr>
        <a:xfrm>
          <a:off x="3497580" y="96545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118745</xdr:rowOff>
    </xdr:from>
    <xdr:to xmlns:xdr="http://schemas.openxmlformats.org/drawingml/2006/spreadsheetDrawing">
      <xdr:col>15</xdr:col>
      <xdr:colOff>101600</xdr:colOff>
      <xdr:row>58</xdr:row>
      <xdr:rowOff>48895</xdr:rowOff>
    </xdr:to>
    <xdr:sp macro="" textlink="">
      <xdr:nvSpPr>
        <xdr:cNvPr id="143" name="楕円 142"/>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65405</xdr:rowOff>
    </xdr:from>
    <xdr:ext cx="592455" cy="252730"/>
    <xdr:sp macro="" textlink="">
      <xdr:nvSpPr>
        <xdr:cNvPr id="144" name="テキスト ボックス 143"/>
        <xdr:cNvSpPr txBox="1"/>
      </xdr:nvSpPr>
      <xdr:spPr>
        <a:xfrm>
          <a:off x="2608580" y="96666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121920</xdr:rowOff>
    </xdr:from>
    <xdr:to xmlns:xdr="http://schemas.openxmlformats.org/drawingml/2006/spreadsheetDrawing">
      <xdr:col>10</xdr:col>
      <xdr:colOff>165100</xdr:colOff>
      <xdr:row>58</xdr:row>
      <xdr:rowOff>52070</xdr:rowOff>
    </xdr:to>
    <xdr:sp macro="" textlink="">
      <xdr:nvSpPr>
        <xdr:cNvPr id="145" name="楕円 144"/>
        <xdr:cNvSpPr/>
      </xdr:nvSpPr>
      <xdr:spPr>
        <a:xfrm>
          <a:off x="1968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68580</xdr:rowOff>
    </xdr:from>
    <xdr:ext cx="592455" cy="259080"/>
    <xdr:sp macro="" textlink="">
      <xdr:nvSpPr>
        <xdr:cNvPr id="146" name="テキスト ボックス 145"/>
        <xdr:cNvSpPr txBox="1"/>
      </xdr:nvSpPr>
      <xdr:spPr>
        <a:xfrm>
          <a:off x="1719580" y="96697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155575</xdr:rowOff>
    </xdr:from>
    <xdr:to xmlns:xdr="http://schemas.openxmlformats.org/drawingml/2006/spreadsheetDrawing">
      <xdr:col>6</xdr:col>
      <xdr:colOff>38100</xdr:colOff>
      <xdr:row>58</xdr:row>
      <xdr:rowOff>86360</xdr:rowOff>
    </xdr:to>
    <xdr:sp macro="" textlink="">
      <xdr:nvSpPr>
        <xdr:cNvPr id="147" name="楕円 146"/>
        <xdr:cNvSpPr/>
      </xdr:nvSpPr>
      <xdr:spPr>
        <a:xfrm>
          <a:off x="1079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102235</xdr:rowOff>
    </xdr:from>
    <xdr:ext cx="528320" cy="258445"/>
    <xdr:sp macro="" textlink="">
      <xdr:nvSpPr>
        <xdr:cNvPr id="148" name="テキスト ボックス 147"/>
        <xdr:cNvSpPr txBox="1"/>
      </xdr:nvSpPr>
      <xdr:spPr>
        <a:xfrm>
          <a:off x="862965" y="9703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7" name="テキスト ボックス 156"/>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2570" cy="259080"/>
    <xdr:sp macro="" textlink="">
      <xdr:nvSpPr>
        <xdr:cNvPr id="160" name="テキスト ボックス 159"/>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730"/>
    <xdr:sp macro="" textlink="">
      <xdr:nvSpPr>
        <xdr:cNvPr id="164" name="テキスト ボックス 163"/>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70" name="テキスト ボックス 169"/>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139065</xdr:rowOff>
    </xdr:from>
    <xdr:to xmlns:xdr="http://schemas.openxmlformats.org/drawingml/2006/spreadsheetDrawing">
      <xdr:col>24</xdr:col>
      <xdr:colOff>63500</xdr:colOff>
      <xdr:row>78</xdr:row>
      <xdr:rowOff>160655</xdr:rowOff>
    </xdr:to>
    <xdr:cxnSp macro="">
      <xdr:nvCxnSpPr>
        <xdr:cNvPr id="177" name="直線コネクタ 176"/>
        <xdr:cNvCxnSpPr/>
      </xdr:nvCxnSpPr>
      <xdr:spPr>
        <a:xfrm>
          <a:off x="3797300" y="135121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534670" cy="259080"/>
    <xdr:sp macro="" textlink="">
      <xdr:nvSpPr>
        <xdr:cNvPr id="178" name="維持補修費平均値テキスト"/>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139065</xdr:rowOff>
    </xdr:from>
    <xdr:to xmlns:xdr="http://schemas.openxmlformats.org/drawingml/2006/spreadsheetDrawing">
      <xdr:col>19</xdr:col>
      <xdr:colOff>177800</xdr:colOff>
      <xdr:row>78</xdr:row>
      <xdr:rowOff>144145</xdr:rowOff>
    </xdr:to>
    <xdr:cxnSp macro="">
      <xdr:nvCxnSpPr>
        <xdr:cNvPr id="180" name="直線コネクタ 179"/>
        <xdr:cNvCxnSpPr/>
      </xdr:nvCxnSpPr>
      <xdr:spPr>
        <a:xfrm flipV="1">
          <a:off x="2908300" y="135121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78105</xdr:rowOff>
    </xdr:from>
    <xdr:ext cx="528320" cy="252730"/>
    <xdr:sp macro="" textlink="">
      <xdr:nvSpPr>
        <xdr:cNvPr id="182" name="テキスト ボックス 181"/>
        <xdr:cNvSpPr txBox="1"/>
      </xdr:nvSpPr>
      <xdr:spPr>
        <a:xfrm>
          <a:off x="3529965" y="131083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137160</xdr:rowOff>
    </xdr:from>
    <xdr:to xmlns:xdr="http://schemas.openxmlformats.org/drawingml/2006/spreadsheetDrawing">
      <xdr:col>15</xdr:col>
      <xdr:colOff>50800</xdr:colOff>
      <xdr:row>78</xdr:row>
      <xdr:rowOff>144145</xdr:rowOff>
    </xdr:to>
    <xdr:cxnSp macro="">
      <xdr:nvCxnSpPr>
        <xdr:cNvPr id="183" name="直線コネクタ 182"/>
        <xdr:cNvCxnSpPr/>
      </xdr:nvCxnSpPr>
      <xdr:spPr>
        <a:xfrm>
          <a:off x="2019300" y="13510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28320" cy="252730"/>
    <xdr:sp macro="" textlink="">
      <xdr:nvSpPr>
        <xdr:cNvPr id="185" name="テキスト ボックス 184"/>
        <xdr:cNvSpPr txBox="1"/>
      </xdr:nvSpPr>
      <xdr:spPr>
        <a:xfrm>
          <a:off x="2640965" y="131057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137160</xdr:rowOff>
    </xdr:from>
    <xdr:to xmlns:xdr="http://schemas.openxmlformats.org/drawingml/2006/spreadsheetDrawing">
      <xdr:col>10</xdr:col>
      <xdr:colOff>114300</xdr:colOff>
      <xdr:row>78</xdr:row>
      <xdr:rowOff>151765</xdr:rowOff>
    </xdr:to>
    <xdr:cxnSp macro="">
      <xdr:nvCxnSpPr>
        <xdr:cNvPr id="186" name="直線コネクタ 185"/>
        <xdr:cNvCxnSpPr/>
      </xdr:nvCxnSpPr>
      <xdr:spPr>
        <a:xfrm flipV="1">
          <a:off x="1130300" y="13510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102235</xdr:rowOff>
    </xdr:from>
    <xdr:ext cx="463550" cy="258445"/>
    <xdr:sp macro="" textlink="">
      <xdr:nvSpPr>
        <xdr:cNvPr id="188" name="テキスト ボックス 187"/>
        <xdr:cNvSpPr txBox="1"/>
      </xdr:nvSpPr>
      <xdr:spPr>
        <a:xfrm>
          <a:off x="1784350" y="131324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155575</xdr:rowOff>
    </xdr:from>
    <xdr:ext cx="463550" cy="252730"/>
    <xdr:sp macro="" textlink="">
      <xdr:nvSpPr>
        <xdr:cNvPr id="190" name="テキスト ボックス 189"/>
        <xdr:cNvSpPr txBox="1"/>
      </xdr:nvSpPr>
      <xdr:spPr>
        <a:xfrm>
          <a:off x="895350" y="131857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109855</xdr:rowOff>
    </xdr:from>
    <xdr:to xmlns:xdr="http://schemas.openxmlformats.org/drawingml/2006/spreadsheetDrawing">
      <xdr:col>24</xdr:col>
      <xdr:colOff>114300</xdr:colOff>
      <xdr:row>79</xdr:row>
      <xdr:rowOff>40640</xdr:rowOff>
    </xdr:to>
    <xdr:sp macro="" textlink="">
      <xdr:nvSpPr>
        <xdr:cNvPr id="196" name="楕円 195"/>
        <xdr:cNvSpPr/>
      </xdr:nvSpPr>
      <xdr:spPr>
        <a:xfrm>
          <a:off x="4584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24765</xdr:rowOff>
    </xdr:from>
    <xdr:ext cx="469900" cy="259080"/>
    <xdr:sp macro="" textlink="">
      <xdr:nvSpPr>
        <xdr:cNvPr id="197" name="維持補修費該当値テキスト"/>
        <xdr:cNvSpPr txBox="1"/>
      </xdr:nvSpPr>
      <xdr:spPr>
        <a:xfrm>
          <a:off x="4686300" y="1339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88265</xdr:rowOff>
    </xdr:from>
    <xdr:to xmlns:xdr="http://schemas.openxmlformats.org/drawingml/2006/spreadsheetDrawing">
      <xdr:col>20</xdr:col>
      <xdr:colOff>38100</xdr:colOff>
      <xdr:row>79</xdr:row>
      <xdr:rowOff>18415</xdr:rowOff>
    </xdr:to>
    <xdr:sp macro="" textlink="">
      <xdr:nvSpPr>
        <xdr:cNvPr id="198" name="楕円 197"/>
        <xdr:cNvSpPr/>
      </xdr:nvSpPr>
      <xdr:spPr>
        <a:xfrm>
          <a:off x="3746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9525</xdr:rowOff>
    </xdr:from>
    <xdr:ext cx="463550" cy="252730"/>
    <xdr:sp macro="" textlink="">
      <xdr:nvSpPr>
        <xdr:cNvPr id="199" name="テキスト ボックス 198"/>
        <xdr:cNvSpPr txBox="1"/>
      </xdr:nvSpPr>
      <xdr:spPr>
        <a:xfrm>
          <a:off x="3562350" y="135540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93345</xdr:rowOff>
    </xdr:from>
    <xdr:to xmlns:xdr="http://schemas.openxmlformats.org/drawingml/2006/spreadsheetDrawing">
      <xdr:col>15</xdr:col>
      <xdr:colOff>101600</xdr:colOff>
      <xdr:row>79</xdr:row>
      <xdr:rowOff>23495</xdr:rowOff>
    </xdr:to>
    <xdr:sp macro="" textlink="">
      <xdr:nvSpPr>
        <xdr:cNvPr id="200" name="楕円 199"/>
        <xdr:cNvSpPr/>
      </xdr:nvSpPr>
      <xdr:spPr>
        <a:xfrm>
          <a:off x="2857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14605</xdr:rowOff>
    </xdr:from>
    <xdr:ext cx="463550" cy="259080"/>
    <xdr:sp macro="" textlink="">
      <xdr:nvSpPr>
        <xdr:cNvPr id="201" name="テキスト ボックス 200"/>
        <xdr:cNvSpPr txBox="1"/>
      </xdr:nvSpPr>
      <xdr:spPr>
        <a:xfrm>
          <a:off x="2673350" y="135591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86360</xdr:rowOff>
    </xdr:from>
    <xdr:to xmlns:xdr="http://schemas.openxmlformats.org/drawingml/2006/spreadsheetDrawing">
      <xdr:col>10</xdr:col>
      <xdr:colOff>165100</xdr:colOff>
      <xdr:row>79</xdr:row>
      <xdr:rowOff>16510</xdr:rowOff>
    </xdr:to>
    <xdr:sp macro="" textlink="">
      <xdr:nvSpPr>
        <xdr:cNvPr id="202" name="楕円 201"/>
        <xdr:cNvSpPr/>
      </xdr:nvSpPr>
      <xdr:spPr>
        <a:xfrm>
          <a:off x="1968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7620</xdr:rowOff>
    </xdr:from>
    <xdr:ext cx="463550" cy="252730"/>
    <xdr:sp macro="" textlink="">
      <xdr:nvSpPr>
        <xdr:cNvPr id="203" name="テキスト ボックス 202"/>
        <xdr:cNvSpPr txBox="1"/>
      </xdr:nvSpPr>
      <xdr:spPr>
        <a:xfrm>
          <a:off x="1784350" y="13552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100965</xdr:rowOff>
    </xdr:from>
    <xdr:to xmlns:xdr="http://schemas.openxmlformats.org/drawingml/2006/spreadsheetDrawing">
      <xdr:col>6</xdr:col>
      <xdr:colOff>38100</xdr:colOff>
      <xdr:row>79</xdr:row>
      <xdr:rowOff>31115</xdr:rowOff>
    </xdr:to>
    <xdr:sp macro="" textlink="">
      <xdr:nvSpPr>
        <xdr:cNvPr id="204" name="楕円 203"/>
        <xdr:cNvSpPr/>
      </xdr:nvSpPr>
      <xdr:spPr>
        <a:xfrm>
          <a:off x="1079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22225</xdr:rowOff>
    </xdr:from>
    <xdr:ext cx="463550" cy="258445"/>
    <xdr:sp macro="" textlink="">
      <xdr:nvSpPr>
        <xdr:cNvPr id="205" name="テキスト ボックス 204"/>
        <xdr:cNvSpPr txBox="1"/>
      </xdr:nvSpPr>
      <xdr:spPr>
        <a:xfrm>
          <a:off x="895350" y="13566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4" name="テキスト ボックス 213"/>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6" name="テキスト ボックス 215"/>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9280" cy="259080"/>
    <xdr:sp macro="" textlink="">
      <xdr:nvSpPr>
        <xdr:cNvPr id="220" name="テキスト ボックス 219"/>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22" name="テキスト ボックス 221"/>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24" name="テキスト ボックス 223"/>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6" name="テキスト ボックス 225"/>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8" name="テキスト ボックス 227"/>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73025</xdr:rowOff>
    </xdr:from>
    <xdr:to xmlns:xdr="http://schemas.openxmlformats.org/drawingml/2006/spreadsheetDrawing">
      <xdr:col>24</xdr:col>
      <xdr:colOff>63500</xdr:colOff>
      <xdr:row>94</xdr:row>
      <xdr:rowOff>149860</xdr:rowOff>
    </xdr:to>
    <xdr:cxnSp macro="">
      <xdr:nvCxnSpPr>
        <xdr:cNvPr id="235" name="直線コネクタ 234"/>
        <xdr:cNvCxnSpPr/>
      </xdr:nvCxnSpPr>
      <xdr:spPr>
        <a:xfrm flipV="1">
          <a:off x="3797300" y="1618932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74930</xdr:rowOff>
    </xdr:from>
    <xdr:to xmlns:xdr="http://schemas.openxmlformats.org/drawingml/2006/spreadsheetDrawing">
      <xdr:col>19</xdr:col>
      <xdr:colOff>177800</xdr:colOff>
      <xdr:row>94</xdr:row>
      <xdr:rowOff>149860</xdr:rowOff>
    </xdr:to>
    <xdr:cxnSp macro="">
      <xdr:nvCxnSpPr>
        <xdr:cNvPr id="238" name="直線コネクタ 237"/>
        <xdr:cNvCxnSpPr/>
      </xdr:nvCxnSpPr>
      <xdr:spPr>
        <a:xfrm>
          <a:off x="2908300" y="161912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2455" cy="259080"/>
    <xdr:sp macro="" textlink="">
      <xdr:nvSpPr>
        <xdr:cNvPr id="240" name="テキスト ボックス 239"/>
        <xdr:cNvSpPr txBox="1"/>
      </xdr:nvSpPr>
      <xdr:spPr>
        <a:xfrm>
          <a:off x="3497580" y="165627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74930</xdr:rowOff>
    </xdr:from>
    <xdr:to xmlns:xdr="http://schemas.openxmlformats.org/drawingml/2006/spreadsheetDrawing">
      <xdr:col>15</xdr:col>
      <xdr:colOff>50800</xdr:colOff>
      <xdr:row>95</xdr:row>
      <xdr:rowOff>80645</xdr:rowOff>
    </xdr:to>
    <xdr:cxnSp macro="">
      <xdr:nvCxnSpPr>
        <xdr:cNvPr id="241" name="直線コネクタ 240"/>
        <xdr:cNvCxnSpPr/>
      </xdr:nvCxnSpPr>
      <xdr:spPr>
        <a:xfrm flipV="1">
          <a:off x="2019300" y="161912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2455" cy="259080"/>
    <xdr:sp macro="" textlink="">
      <xdr:nvSpPr>
        <xdr:cNvPr id="243" name="テキスト ボックス 242"/>
        <xdr:cNvSpPr txBox="1"/>
      </xdr:nvSpPr>
      <xdr:spPr>
        <a:xfrm>
          <a:off x="2608580" y="164826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80645</xdr:rowOff>
    </xdr:from>
    <xdr:to xmlns:xdr="http://schemas.openxmlformats.org/drawingml/2006/spreadsheetDrawing">
      <xdr:col>10</xdr:col>
      <xdr:colOff>114300</xdr:colOff>
      <xdr:row>95</xdr:row>
      <xdr:rowOff>127635</xdr:rowOff>
    </xdr:to>
    <xdr:cxnSp macro="">
      <xdr:nvCxnSpPr>
        <xdr:cNvPr id="244" name="直線コネクタ 243"/>
        <xdr:cNvCxnSpPr/>
      </xdr:nvCxnSpPr>
      <xdr:spPr>
        <a:xfrm flipV="1">
          <a:off x="1130300" y="1636839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2455" cy="252730"/>
    <xdr:sp macro="" textlink="">
      <xdr:nvSpPr>
        <xdr:cNvPr id="246" name="テキスト ボックス 245"/>
        <xdr:cNvSpPr txBox="1"/>
      </xdr:nvSpPr>
      <xdr:spPr>
        <a:xfrm>
          <a:off x="1719580" y="166598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2455" cy="252730"/>
    <xdr:sp macro="" textlink="">
      <xdr:nvSpPr>
        <xdr:cNvPr id="248" name="テキスト ボックス 247"/>
        <xdr:cNvSpPr txBox="1"/>
      </xdr:nvSpPr>
      <xdr:spPr>
        <a:xfrm>
          <a:off x="830580" y="166598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22225</xdr:rowOff>
    </xdr:from>
    <xdr:to xmlns:xdr="http://schemas.openxmlformats.org/drawingml/2006/spreadsheetDrawing">
      <xdr:col>24</xdr:col>
      <xdr:colOff>114300</xdr:colOff>
      <xdr:row>94</xdr:row>
      <xdr:rowOff>123825</xdr:rowOff>
    </xdr:to>
    <xdr:sp macro="" textlink="">
      <xdr:nvSpPr>
        <xdr:cNvPr id="254" name="楕円 253"/>
        <xdr:cNvSpPr/>
      </xdr:nvSpPr>
      <xdr:spPr>
        <a:xfrm>
          <a:off x="45847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45085</xdr:rowOff>
    </xdr:from>
    <xdr:ext cx="598805" cy="258445"/>
    <xdr:sp macro="" textlink="">
      <xdr:nvSpPr>
        <xdr:cNvPr id="255" name="扶助費該当値テキスト"/>
        <xdr:cNvSpPr txBox="1"/>
      </xdr:nvSpPr>
      <xdr:spPr>
        <a:xfrm>
          <a:off x="4686300" y="15989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99060</xdr:rowOff>
    </xdr:from>
    <xdr:to xmlns:xdr="http://schemas.openxmlformats.org/drawingml/2006/spreadsheetDrawing">
      <xdr:col>20</xdr:col>
      <xdr:colOff>38100</xdr:colOff>
      <xdr:row>95</xdr:row>
      <xdr:rowOff>29210</xdr:rowOff>
    </xdr:to>
    <xdr:sp macro="" textlink="">
      <xdr:nvSpPr>
        <xdr:cNvPr id="256" name="楕円 255"/>
        <xdr:cNvSpPr/>
      </xdr:nvSpPr>
      <xdr:spPr>
        <a:xfrm>
          <a:off x="37465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45720</xdr:rowOff>
    </xdr:from>
    <xdr:ext cx="592455" cy="259080"/>
    <xdr:sp macro="" textlink="">
      <xdr:nvSpPr>
        <xdr:cNvPr id="257" name="テキスト ボックス 256"/>
        <xdr:cNvSpPr txBox="1"/>
      </xdr:nvSpPr>
      <xdr:spPr>
        <a:xfrm>
          <a:off x="3497580" y="15990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23495</xdr:rowOff>
    </xdr:from>
    <xdr:to xmlns:xdr="http://schemas.openxmlformats.org/drawingml/2006/spreadsheetDrawing">
      <xdr:col>15</xdr:col>
      <xdr:colOff>101600</xdr:colOff>
      <xdr:row>94</xdr:row>
      <xdr:rowOff>125095</xdr:rowOff>
    </xdr:to>
    <xdr:sp macro="" textlink="">
      <xdr:nvSpPr>
        <xdr:cNvPr id="258" name="楕円 257"/>
        <xdr:cNvSpPr/>
      </xdr:nvSpPr>
      <xdr:spPr>
        <a:xfrm>
          <a:off x="2857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141605</xdr:rowOff>
    </xdr:from>
    <xdr:ext cx="592455" cy="259080"/>
    <xdr:sp macro="" textlink="">
      <xdr:nvSpPr>
        <xdr:cNvPr id="259" name="テキスト ボックス 258"/>
        <xdr:cNvSpPr txBox="1"/>
      </xdr:nvSpPr>
      <xdr:spPr>
        <a:xfrm>
          <a:off x="2608580" y="15915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29845</xdr:rowOff>
    </xdr:from>
    <xdr:to xmlns:xdr="http://schemas.openxmlformats.org/drawingml/2006/spreadsheetDrawing">
      <xdr:col>10</xdr:col>
      <xdr:colOff>165100</xdr:colOff>
      <xdr:row>95</xdr:row>
      <xdr:rowOff>132080</xdr:rowOff>
    </xdr:to>
    <xdr:sp macro="" textlink="">
      <xdr:nvSpPr>
        <xdr:cNvPr id="260" name="楕円 259"/>
        <xdr:cNvSpPr/>
      </xdr:nvSpPr>
      <xdr:spPr>
        <a:xfrm>
          <a:off x="196850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147955</xdr:rowOff>
    </xdr:from>
    <xdr:ext cx="592455" cy="258445"/>
    <xdr:sp macro="" textlink="">
      <xdr:nvSpPr>
        <xdr:cNvPr id="261" name="テキスト ボックス 260"/>
        <xdr:cNvSpPr txBox="1"/>
      </xdr:nvSpPr>
      <xdr:spPr>
        <a:xfrm>
          <a:off x="1719580" y="160928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76835</xdr:rowOff>
    </xdr:from>
    <xdr:to xmlns:xdr="http://schemas.openxmlformats.org/drawingml/2006/spreadsheetDrawing">
      <xdr:col>6</xdr:col>
      <xdr:colOff>38100</xdr:colOff>
      <xdr:row>96</xdr:row>
      <xdr:rowOff>6985</xdr:rowOff>
    </xdr:to>
    <xdr:sp macro="" textlink="">
      <xdr:nvSpPr>
        <xdr:cNvPr id="262" name="楕円 261"/>
        <xdr:cNvSpPr/>
      </xdr:nvSpPr>
      <xdr:spPr>
        <a:xfrm>
          <a:off x="1079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23495</xdr:rowOff>
    </xdr:from>
    <xdr:ext cx="592455" cy="259080"/>
    <xdr:sp macro="" textlink="">
      <xdr:nvSpPr>
        <xdr:cNvPr id="263" name="テキスト ボックス 262"/>
        <xdr:cNvSpPr txBox="1"/>
      </xdr:nvSpPr>
      <xdr:spPr>
        <a:xfrm>
          <a:off x="830580" y="161397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2" name="テキスト ボックス 271"/>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2570" cy="259080"/>
    <xdr:sp macro="" textlink="">
      <xdr:nvSpPr>
        <xdr:cNvPr id="275" name="テキスト ボックス 274"/>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9280" cy="259080"/>
    <xdr:sp macro="" textlink="">
      <xdr:nvSpPr>
        <xdr:cNvPr id="277" name="テキスト ボックス 276"/>
        <xdr:cNvSpPr txBox="1"/>
      </xdr:nvSpPr>
      <xdr:spPr>
        <a:xfrm>
          <a:off x="6008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280" cy="252730"/>
    <xdr:sp macro="" textlink="">
      <xdr:nvSpPr>
        <xdr:cNvPr id="279" name="テキスト ボックス 278"/>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280" cy="259080"/>
    <xdr:sp macro="" textlink="">
      <xdr:nvSpPr>
        <xdr:cNvPr id="281" name="テキスト ボックス 280"/>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280" cy="259080"/>
    <xdr:sp macro="" textlink="">
      <xdr:nvSpPr>
        <xdr:cNvPr id="283" name="テキスト ボックス 282"/>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5" name="テキスト ボックス 284"/>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2730"/>
    <xdr:sp macro="" textlink="">
      <xdr:nvSpPr>
        <xdr:cNvPr id="288" name="補助費等最小値テキスト"/>
        <xdr:cNvSpPr txBox="1"/>
      </xdr:nvSpPr>
      <xdr:spPr>
        <a:xfrm>
          <a:off x="10528300" y="66255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98425</xdr:rowOff>
    </xdr:from>
    <xdr:to xmlns:xdr="http://schemas.openxmlformats.org/drawingml/2006/spreadsheetDrawing">
      <xdr:col>55</xdr:col>
      <xdr:colOff>0</xdr:colOff>
      <xdr:row>37</xdr:row>
      <xdr:rowOff>103505</xdr:rowOff>
    </xdr:to>
    <xdr:cxnSp macro="">
      <xdr:nvCxnSpPr>
        <xdr:cNvPr id="292" name="直線コネクタ 291"/>
        <xdr:cNvCxnSpPr/>
      </xdr:nvCxnSpPr>
      <xdr:spPr>
        <a:xfrm>
          <a:off x="9639300" y="64420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98425</xdr:rowOff>
    </xdr:from>
    <xdr:to xmlns:xdr="http://schemas.openxmlformats.org/drawingml/2006/spreadsheetDrawing">
      <xdr:col>50</xdr:col>
      <xdr:colOff>114300</xdr:colOff>
      <xdr:row>37</xdr:row>
      <xdr:rowOff>145415</xdr:rowOff>
    </xdr:to>
    <xdr:cxnSp macro="">
      <xdr:nvCxnSpPr>
        <xdr:cNvPr id="295" name="直線コネクタ 294"/>
        <xdr:cNvCxnSpPr/>
      </xdr:nvCxnSpPr>
      <xdr:spPr>
        <a:xfrm flipV="1">
          <a:off x="8750300" y="64420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57785</xdr:rowOff>
    </xdr:from>
    <xdr:ext cx="592455" cy="259080"/>
    <xdr:sp macro="" textlink="">
      <xdr:nvSpPr>
        <xdr:cNvPr id="297" name="テキスト ボックス 296"/>
        <xdr:cNvSpPr txBox="1"/>
      </xdr:nvSpPr>
      <xdr:spPr>
        <a:xfrm>
          <a:off x="9339580" y="60585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93345</xdr:rowOff>
    </xdr:from>
    <xdr:to xmlns:xdr="http://schemas.openxmlformats.org/drawingml/2006/spreadsheetDrawing">
      <xdr:col>45</xdr:col>
      <xdr:colOff>177800</xdr:colOff>
      <xdr:row>37</xdr:row>
      <xdr:rowOff>145415</xdr:rowOff>
    </xdr:to>
    <xdr:cxnSp macro="">
      <xdr:nvCxnSpPr>
        <xdr:cNvPr id="298" name="直線コネクタ 297"/>
        <xdr:cNvCxnSpPr/>
      </xdr:nvCxnSpPr>
      <xdr:spPr>
        <a:xfrm>
          <a:off x="7861300" y="6094095"/>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92455" cy="259080"/>
    <xdr:sp macro="" textlink="">
      <xdr:nvSpPr>
        <xdr:cNvPr id="300" name="テキスト ボックス 299"/>
        <xdr:cNvSpPr txBox="1"/>
      </xdr:nvSpPr>
      <xdr:spPr>
        <a:xfrm>
          <a:off x="8450580" y="6069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93345</xdr:rowOff>
    </xdr:from>
    <xdr:to xmlns:xdr="http://schemas.openxmlformats.org/drawingml/2006/spreadsheetDrawing">
      <xdr:col>41</xdr:col>
      <xdr:colOff>50800</xdr:colOff>
      <xdr:row>38</xdr:row>
      <xdr:rowOff>13970</xdr:rowOff>
    </xdr:to>
    <xdr:cxnSp macro="">
      <xdr:nvCxnSpPr>
        <xdr:cNvPr id="301" name="直線コネクタ 300"/>
        <xdr:cNvCxnSpPr/>
      </xdr:nvCxnSpPr>
      <xdr:spPr>
        <a:xfrm flipV="1">
          <a:off x="6972300" y="609409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92455" cy="259080"/>
    <xdr:sp macro="" textlink="">
      <xdr:nvSpPr>
        <xdr:cNvPr id="303" name="テキスト ボックス 302"/>
        <xdr:cNvSpPr txBox="1"/>
      </xdr:nvSpPr>
      <xdr:spPr>
        <a:xfrm>
          <a:off x="7561580" y="56927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165100</xdr:rowOff>
    </xdr:from>
    <xdr:ext cx="528320" cy="259080"/>
    <xdr:sp macro="" textlink="">
      <xdr:nvSpPr>
        <xdr:cNvPr id="305" name="テキスト ボックス 304"/>
        <xdr:cNvSpPr txBox="1"/>
      </xdr:nvSpPr>
      <xdr:spPr>
        <a:xfrm>
          <a:off x="6704965" y="6165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52705</xdr:rowOff>
    </xdr:from>
    <xdr:to xmlns:xdr="http://schemas.openxmlformats.org/drawingml/2006/spreadsheetDrawing">
      <xdr:col>55</xdr:col>
      <xdr:colOff>50800</xdr:colOff>
      <xdr:row>37</xdr:row>
      <xdr:rowOff>154940</xdr:rowOff>
    </xdr:to>
    <xdr:sp macro="" textlink="">
      <xdr:nvSpPr>
        <xdr:cNvPr id="311" name="楕円 310"/>
        <xdr:cNvSpPr/>
      </xdr:nvSpPr>
      <xdr:spPr>
        <a:xfrm>
          <a:off x="104267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31115</xdr:rowOff>
    </xdr:from>
    <xdr:ext cx="534670" cy="252730"/>
    <xdr:sp macro="" textlink="">
      <xdr:nvSpPr>
        <xdr:cNvPr id="312" name="補助費等該当値テキスト"/>
        <xdr:cNvSpPr txBox="1"/>
      </xdr:nvSpPr>
      <xdr:spPr>
        <a:xfrm>
          <a:off x="10528300" y="63747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47625</xdr:rowOff>
    </xdr:from>
    <xdr:to xmlns:xdr="http://schemas.openxmlformats.org/drawingml/2006/spreadsheetDrawing">
      <xdr:col>50</xdr:col>
      <xdr:colOff>165100</xdr:colOff>
      <xdr:row>37</xdr:row>
      <xdr:rowOff>149225</xdr:rowOff>
    </xdr:to>
    <xdr:sp macro="" textlink="">
      <xdr:nvSpPr>
        <xdr:cNvPr id="313" name="楕円 312"/>
        <xdr:cNvSpPr/>
      </xdr:nvSpPr>
      <xdr:spPr>
        <a:xfrm>
          <a:off x="9588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140335</xdr:rowOff>
    </xdr:from>
    <xdr:ext cx="528320" cy="259080"/>
    <xdr:sp macro="" textlink="">
      <xdr:nvSpPr>
        <xdr:cNvPr id="314" name="テキスト ボックス 313"/>
        <xdr:cNvSpPr txBox="1"/>
      </xdr:nvSpPr>
      <xdr:spPr>
        <a:xfrm>
          <a:off x="9371965" y="6483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315" name="楕円 314"/>
        <xdr:cNvSpPr/>
      </xdr:nvSpPr>
      <xdr:spPr>
        <a:xfrm>
          <a:off x="8699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15875</xdr:rowOff>
    </xdr:from>
    <xdr:ext cx="528320" cy="259080"/>
    <xdr:sp macro="" textlink="">
      <xdr:nvSpPr>
        <xdr:cNvPr id="316" name="テキスト ボックス 315"/>
        <xdr:cNvSpPr txBox="1"/>
      </xdr:nvSpPr>
      <xdr:spPr>
        <a:xfrm>
          <a:off x="8482965" y="6530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42545</xdr:rowOff>
    </xdr:from>
    <xdr:to xmlns:xdr="http://schemas.openxmlformats.org/drawingml/2006/spreadsheetDrawing">
      <xdr:col>41</xdr:col>
      <xdr:colOff>101600</xdr:colOff>
      <xdr:row>35</xdr:row>
      <xdr:rowOff>144145</xdr:rowOff>
    </xdr:to>
    <xdr:sp macro="" textlink="">
      <xdr:nvSpPr>
        <xdr:cNvPr id="317" name="楕円 316"/>
        <xdr:cNvSpPr/>
      </xdr:nvSpPr>
      <xdr:spPr>
        <a:xfrm>
          <a:off x="781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135255</xdr:rowOff>
    </xdr:from>
    <xdr:ext cx="592455" cy="252730"/>
    <xdr:sp macro="" textlink="">
      <xdr:nvSpPr>
        <xdr:cNvPr id="318" name="テキスト ボックス 317"/>
        <xdr:cNvSpPr txBox="1"/>
      </xdr:nvSpPr>
      <xdr:spPr>
        <a:xfrm>
          <a:off x="7561580" y="61360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134620</xdr:rowOff>
    </xdr:from>
    <xdr:to xmlns:xdr="http://schemas.openxmlformats.org/drawingml/2006/spreadsheetDrawing">
      <xdr:col>36</xdr:col>
      <xdr:colOff>165100</xdr:colOff>
      <xdr:row>38</xdr:row>
      <xdr:rowOff>64770</xdr:rowOff>
    </xdr:to>
    <xdr:sp macro="" textlink="">
      <xdr:nvSpPr>
        <xdr:cNvPr id="319" name="楕円 318"/>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55880</xdr:rowOff>
    </xdr:from>
    <xdr:ext cx="528320" cy="259080"/>
    <xdr:sp macro="" textlink="">
      <xdr:nvSpPr>
        <xdr:cNvPr id="320" name="テキスト ボックス 319"/>
        <xdr:cNvSpPr txBox="1"/>
      </xdr:nvSpPr>
      <xdr:spPr>
        <a:xfrm>
          <a:off x="6704965" y="6570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9" name="テキスト ボックス 328"/>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2570" cy="252730"/>
    <xdr:sp macro="" textlink="">
      <xdr:nvSpPr>
        <xdr:cNvPr id="332" name="テキスト ボックス 331"/>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280" cy="252730"/>
    <xdr:sp macro="" textlink="">
      <xdr:nvSpPr>
        <xdr:cNvPr id="334" name="テキスト ボックス 333"/>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280" cy="252730"/>
    <xdr:sp macro="" textlink="">
      <xdr:nvSpPr>
        <xdr:cNvPr id="336" name="テキスト ボックス 335"/>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280" cy="252730"/>
    <xdr:sp macro="" textlink="">
      <xdr:nvSpPr>
        <xdr:cNvPr id="338" name="テキスト ボックス 337"/>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0" name="テキスト ボックス 339"/>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126365</xdr:rowOff>
    </xdr:from>
    <xdr:to xmlns:xdr="http://schemas.openxmlformats.org/drawingml/2006/spreadsheetDrawing">
      <xdr:col>55</xdr:col>
      <xdr:colOff>0</xdr:colOff>
      <xdr:row>56</xdr:row>
      <xdr:rowOff>156845</xdr:rowOff>
    </xdr:to>
    <xdr:cxnSp macro="">
      <xdr:nvCxnSpPr>
        <xdr:cNvPr id="347" name="直線コネクタ 346"/>
        <xdr:cNvCxnSpPr/>
      </xdr:nvCxnSpPr>
      <xdr:spPr>
        <a:xfrm flipV="1">
          <a:off x="9639300" y="97275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111125</xdr:rowOff>
    </xdr:from>
    <xdr:to xmlns:xdr="http://schemas.openxmlformats.org/drawingml/2006/spreadsheetDrawing">
      <xdr:col>50</xdr:col>
      <xdr:colOff>114300</xdr:colOff>
      <xdr:row>56</xdr:row>
      <xdr:rowOff>156845</xdr:rowOff>
    </xdr:to>
    <xdr:cxnSp macro="">
      <xdr:nvCxnSpPr>
        <xdr:cNvPr id="350" name="直線コネクタ 349"/>
        <xdr:cNvCxnSpPr/>
      </xdr:nvCxnSpPr>
      <xdr:spPr>
        <a:xfrm>
          <a:off x="8750300" y="97123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28320" cy="252730"/>
    <xdr:sp macro="" textlink="">
      <xdr:nvSpPr>
        <xdr:cNvPr id="352" name="テキスト ボックス 351"/>
        <xdr:cNvSpPr txBox="1"/>
      </xdr:nvSpPr>
      <xdr:spPr>
        <a:xfrm>
          <a:off x="9371965" y="99294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132080</xdr:rowOff>
    </xdr:from>
    <xdr:to xmlns:xdr="http://schemas.openxmlformats.org/drawingml/2006/spreadsheetDrawing">
      <xdr:col>45</xdr:col>
      <xdr:colOff>177800</xdr:colOff>
      <xdr:row>56</xdr:row>
      <xdr:rowOff>111125</xdr:rowOff>
    </xdr:to>
    <xdr:cxnSp macro="">
      <xdr:nvCxnSpPr>
        <xdr:cNvPr id="353" name="直線コネクタ 352"/>
        <xdr:cNvCxnSpPr/>
      </xdr:nvCxnSpPr>
      <xdr:spPr>
        <a:xfrm>
          <a:off x="7861300" y="956183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132715</xdr:rowOff>
    </xdr:from>
    <xdr:ext cx="528320" cy="252730"/>
    <xdr:sp macro="" textlink="">
      <xdr:nvSpPr>
        <xdr:cNvPr id="355" name="テキスト ボックス 354"/>
        <xdr:cNvSpPr txBox="1"/>
      </xdr:nvSpPr>
      <xdr:spPr>
        <a:xfrm>
          <a:off x="8482965" y="9905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132080</xdr:rowOff>
    </xdr:from>
    <xdr:to xmlns:xdr="http://schemas.openxmlformats.org/drawingml/2006/spreadsheetDrawing">
      <xdr:col>41</xdr:col>
      <xdr:colOff>50800</xdr:colOff>
      <xdr:row>56</xdr:row>
      <xdr:rowOff>106045</xdr:rowOff>
    </xdr:to>
    <xdr:cxnSp macro="">
      <xdr:nvCxnSpPr>
        <xdr:cNvPr id="356" name="直線コネクタ 355"/>
        <xdr:cNvCxnSpPr/>
      </xdr:nvCxnSpPr>
      <xdr:spPr>
        <a:xfrm flipV="1">
          <a:off x="6972300" y="95618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141605</xdr:rowOff>
    </xdr:from>
    <xdr:ext cx="528320" cy="259080"/>
    <xdr:sp macro="" textlink="">
      <xdr:nvSpPr>
        <xdr:cNvPr id="358" name="テキスト ボックス 357"/>
        <xdr:cNvSpPr txBox="1"/>
      </xdr:nvSpPr>
      <xdr:spPr>
        <a:xfrm>
          <a:off x="7593965" y="991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28320" cy="259080"/>
    <xdr:sp macro="" textlink="">
      <xdr:nvSpPr>
        <xdr:cNvPr id="360" name="テキスト ボックス 359"/>
        <xdr:cNvSpPr txBox="1"/>
      </xdr:nvSpPr>
      <xdr:spPr>
        <a:xfrm>
          <a:off x="6704965" y="9910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75565</xdr:rowOff>
    </xdr:from>
    <xdr:to xmlns:xdr="http://schemas.openxmlformats.org/drawingml/2006/spreadsheetDrawing">
      <xdr:col>55</xdr:col>
      <xdr:colOff>50800</xdr:colOff>
      <xdr:row>57</xdr:row>
      <xdr:rowOff>6350</xdr:rowOff>
    </xdr:to>
    <xdr:sp macro="" textlink="">
      <xdr:nvSpPr>
        <xdr:cNvPr id="366" name="楕円 365"/>
        <xdr:cNvSpPr/>
      </xdr:nvSpPr>
      <xdr:spPr>
        <a:xfrm>
          <a:off x="10426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98425</xdr:rowOff>
    </xdr:from>
    <xdr:ext cx="598805" cy="252730"/>
    <xdr:sp macro="" textlink="">
      <xdr:nvSpPr>
        <xdr:cNvPr id="367" name="普通建設事業費該当値テキスト"/>
        <xdr:cNvSpPr txBox="1"/>
      </xdr:nvSpPr>
      <xdr:spPr>
        <a:xfrm>
          <a:off x="10528300" y="95281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106045</xdr:rowOff>
    </xdr:from>
    <xdr:to xmlns:xdr="http://schemas.openxmlformats.org/drawingml/2006/spreadsheetDrawing">
      <xdr:col>50</xdr:col>
      <xdr:colOff>165100</xdr:colOff>
      <xdr:row>57</xdr:row>
      <xdr:rowOff>36195</xdr:rowOff>
    </xdr:to>
    <xdr:sp macro="" textlink="">
      <xdr:nvSpPr>
        <xdr:cNvPr id="368" name="楕円 367"/>
        <xdr:cNvSpPr/>
      </xdr:nvSpPr>
      <xdr:spPr>
        <a:xfrm>
          <a:off x="9588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52705</xdr:rowOff>
    </xdr:from>
    <xdr:ext cx="592455" cy="252730"/>
    <xdr:sp macro="" textlink="">
      <xdr:nvSpPr>
        <xdr:cNvPr id="369" name="テキスト ボックス 368"/>
        <xdr:cNvSpPr txBox="1"/>
      </xdr:nvSpPr>
      <xdr:spPr>
        <a:xfrm>
          <a:off x="9339580" y="94824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60325</xdr:rowOff>
    </xdr:from>
    <xdr:to xmlns:xdr="http://schemas.openxmlformats.org/drawingml/2006/spreadsheetDrawing">
      <xdr:col>46</xdr:col>
      <xdr:colOff>38100</xdr:colOff>
      <xdr:row>56</xdr:row>
      <xdr:rowOff>161925</xdr:rowOff>
    </xdr:to>
    <xdr:sp macro="" textlink="">
      <xdr:nvSpPr>
        <xdr:cNvPr id="370" name="楕円 369"/>
        <xdr:cNvSpPr/>
      </xdr:nvSpPr>
      <xdr:spPr>
        <a:xfrm>
          <a:off x="8699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6985</xdr:rowOff>
    </xdr:from>
    <xdr:ext cx="592455" cy="252730"/>
    <xdr:sp macro="" textlink="">
      <xdr:nvSpPr>
        <xdr:cNvPr id="371" name="テキスト ボックス 370"/>
        <xdr:cNvSpPr txBox="1"/>
      </xdr:nvSpPr>
      <xdr:spPr>
        <a:xfrm>
          <a:off x="8450580" y="94367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80645</xdr:rowOff>
    </xdr:from>
    <xdr:to xmlns:xdr="http://schemas.openxmlformats.org/drawingml/2006/spreadsheetDrawing">
      <xdr:col>41</xdr:col>
      <xdr:colOff>101600</xdr:colOff>
      <xdr:row>56</xdr:row>
      <xdr:rowOff>10795</xdr:rowOff>
    </xdr:to>
    <xdr:sp macro="" textlink="">
      <xdr:nvSpPr>
        <xdr:cNvPr id="372" name="楕円 371"/>
        <xdr:cNvSpPr/>
      </xdr:nvSpPr>
      <xdr:spPr>
        <a:xfrm>
          <a:off x="7810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27305</xdr:rowOff>
    </xdr:from>
    <xdr:ext cx="592455" cy="259080"/>
    <xdr:sp macro="" textlink="">
      <xdr:nvSpPr>
        <xdr:cNvPr id="373" name="テキスト ボックス 372"/>
        <xdr:cNvSpPr txBox="1"/>
      </xdr:nvSpPr>
      <xdr:spPr>
        <a:xfrm>
          <a:off x="7561580" y="92856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55245</xdr:rowOff>
    </xdr:from>
    <xdr:to xmlns:xdr="http://schemas.openxmlformats.org/drawingml/2006/spreadsheetDrawing">
      <xdr:col>36</xdr:col>
      <xdr:colOff>165100</xdr:colOff>
      <xdr:row>56</xdr:row>
      <xdr:rowOff>156845</xdr:rowOff>
    </xdr:to>
    <xdr:sp macro="" textlink="">
      <xdr:nvSpPr>
        <xdr:cNvPr id="374" name="楕円 373"/>
        <xdr:cNvSpPr/>
      </xdr:nvSpPr>
      <xdr:spPr>
        <a:xfrm>
          <a:off x="6921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1905</xdr:rowOff>
    </xdr:from>
    <xdr:ext cx="592455" cy="259080"/>
    <xdr:sp macro="" textlink="">
      <xdr:nvSpPr>
        <xdr:cNvPr id="375" name="テキスト ボックス 374"/>
        <xdr:cNvSpPr txBox="1"/>
      </xdr:nvSpPr>
      <xdr:spPr>
        <a:xfrm>
          <a:off x="6672580" y="94316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4" name="テキスト ボックス 383"/>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2570" cy="259080"/>
    <xdr:sp macro="" textlink="">
      <xdr:nvSpPr>
        <xdr:cNvPr id="387" name="テキスト ボックス 386"/>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730"/>
    <xdr:sp macro="" textlink="">
      <xdr:nvSpPr>
        <xdr:cNvPr id="389" name="テキスト ボックス 388"/>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730"/>
    <xdr:sp macro="" textlink="">
      <xdr:nvSpPr>
        <xdr:cNvPr id="393" name="テキスト ボックス 392"/>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280" cy="258445"/>
    <xdr:sp macro="" textlink="">
      <xdr:nvSpPr>
        <xdr:cNvPr id="395" name="テキスト ボックス 394"/>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280" cy="259080"/>
    <xdr:sp macro="" textlink="">
      <xdr:nvSpPr>
        <xdr:cNvPr id="397" name="テキスト ボックス 396"/>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9" name="テキスト ボックス 398"/>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135255</xdr:rowOff>
    </xdr:from>
    <xdr:to xmlns:xdr="http://schemas.openxmlformats.org/drawingml/2006/spreadsheetDrawing">
      <xdr:col>54</xdr:col>
      <xdr:colOff>189865</xdr:colOff>
      <xdr:row>79</xdr:row>
      <xdr:rowOff>99060</xdr:rowOff>
    </xdr:to>
    <xdr:cxnSp macro="">
      <xdr:nvCxnSpPr>
        <xdr:cNvPr id="401" name="直線コネクタ 400"/>
        <xdr:cNvCxnSpPr/>
      </xdr:nvCxnSpPr>
      <xdr:spPr>
        <a:xfrm flipV="1">
          <a:off x="10475595" y="12479655"/>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81915</xdr:rowOff>
    </xdr:from>
    <xdr:ext cx="598805" cy="259080"/>
    <xdr:sp macro="" textlink="">
      <xdr:nvSpPr>
        <xdr:cNvPr id="404" name="普通建設事業費 （ うち新規整備　）最大値テキスト"/>
        <xdr:cNvSpPr txBox="1"/>
      </xdr:nvSpPr>
      <xdr:spPr>
        <a:xfrm>
          <a:off x="10528300" y="12254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135255</xdr:rowOff>
    </xdr:from>
    <xdr:to xmlns:xdr="http://schemas.openxmlformats.org/drawingml/2006/spreadsheetDrawing">
      <xdr:col>55</xdr:col>
      <xdr:colOff>88900</xdr:colOff>
      <xdr:row>72</xdr:row>
      <xdr:rowOff>135255</xdr:rowOff>
    </xdr:to>
    <xdr:cxnSp macro="">
      <xdr:nvCxnSpPr>
        <xdr:cNvPr id="405" name="直線コネクタ 404"/>
        <xdr:cNvCxnSpPr/>
      </xdr:nvCxnSpPr>
      <xdr:spPr>
        <a:xfrm>
          <a:off x="10388600" y="1247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135890</xdr:rowOff>
    </xdr:from>
    <xdr:to xmlns:xdr="http://schemas.openxmlformats.org/drawingml/2006/spreadsheetDrawing">
      <xdr:col>55</xdr:col>
      <xdr:colOff>0</xdr:colOff>
      <xdr:row>76</xdr:row>
      <xdr:rowOff>40640</xdr:rowOff>
    </xdr:to>
    <xdr:cxnSp macro="">
      <xdr:nvCxnSpPr>
        <xdr:cNvPr id="406" name="直線コネクタ 405"/>
        <xdr:cNvCxnSpPr/>
      </xdr:nvCxnSpPr>
      <xdr:spPr>
        <a:xfrm flipV="1">
          <a:off x="9639300" y="1282319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162560</xdr:rowOff>
    </xdr:from>
    <xdr:ext cx="534670" cy="259080"/>
    <xdr:sp macro="" textlink="">
      <xdr:nvSpPr>
        <xdr:cNvPr id="407" name="普通建設事業費 （ うち新規整備　）平均値テキスト"/>
        <xdr:cNvSpPr txBox="1"/>
      </xdr:nvSpPr>
      <xdr:spPr>
        <a:xfrm>
          <a:off x="10528300" y="13364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12065</xdr:rowOff>
    </xdr:from>
    <xdr:to xmlns:xdr="http://schemas.openxmlformats.org/drawingml/2006/spreadsheetDrawing">
      <xdr:col>55</xdr:col>
      <xdr:colOff>50800</xdr:colOff>
      <xdr:row>78</xdr:row>
      <xdr:rowOff>113665</xdr:rowOff>
    </xdr:to>
    <xdr:sp macro="" textlink="">
      <xdr:nvSpPr>
        <xdr:cNvPr id="408" name="フローチャート: 判断 407"/>
        <xdr:cNvSpPr/>
      </xdr:nvSpPr>
      <xdr:spPr>
        <a:xfrm>
          <a:off x="104267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133350</xdr:rowOff>
    </xdr:from>
    <xdr:to xmlns:xdr="http://schemas.openxmlformats.org/drawingml/2006/spreadsheetDrawing">
      <xdr:col>50</xdr:col>
      <xdr:colOff>114300</xdr:colOff>
      <xdr:row>76</xdr:row>
      <xdr:rowOff>40640</xdr:rowOff>
    </xdr:to>
    <xdr:cxnSp macro="">
      <xdr:nvCxnSpPr>
        <xdr:cNvPr id="409" name="直線コネクタ 408"/>
        <xdr:cNvCxnSpPr/>
      </xdr:nvCxnSpPr>
      <xdr:spPr>
        <a:xfrm>
          <a:off x="8750300" y="1247775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18415</xdr:rowOff>
    </xdr:from>
    <xdr:to xmlns:xdr="http://schemas.openxmlformats.org/drawingml/2006/spreadsheetDrawing">
      <xdr:col>50</xdr:col>
      <xdr:colOff>165100</xdr:colOff>
      <xdr:row>78</xdr:row>
      <xdr:rowOff>120650</xdr:rowOff>
    </xdr:to>
    <xdr:sp macro="" textlink="">
      <xdr:nvSpPr>
        <xdr:cNvPr id="410" name="フローチャート: 判断 409"/>
        <xdr:cNvSpPr/>
      </xdr:nvSpPr>
      <xdr:spPr>
        <a:xfrm>
          <a:off x="9588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111125</xdr:rowOff>
    </xdr:from>
    <xdr:ext cx="528320" cy="252730"/>
    <xdr:sp macro="" textlink="">
      <xdr:nvSpPr>
        <xdr:cNvPr id="411" name="テキスト ボックス 410"/>
        <xdr:cNvSpPr txBox="1"/>
      </xdr:nvSpPr>
      <xdr:spPr>
        <a:xfrm>
          <a:off x="9371965" y="13484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25400</xdr:rowOff>
    </xdr:from>
    <xdr:to xmlns:xdr="http://schemas.openxmlformats.org/drawingml/2006/spreadsheetDrawing">
      <xdr:col>45</xdr:col>
      <xdr:colOff>177800</xdr:colOff>
      <xdr:row>72</xdr:row>
      <xdr:rowOff>133350</xdr:rowOff>
    </xdr:to>
    <xdr:cxnSp macro="">
      <xdr:nvCxnSpPr>
        <xdr:cNvPr id="412" name="直線コネクタ 411"/>
        <xdr:cNvCxnSpPr/>
      </xdr:nvCxnSpPr>
      <xdr:spPr>
        <a:xfrm>
          <a:off x="7861300" y="1219835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122555</xdr:rowOff>
    </xdr:from>
    <xdr:to xmlns:xdr="http://schemas.openxmlformats.org/drawingml/2006/spreadsheetDrawing">
      <xdr:col>46</xdr:col>
      <xdr:colOff>38100</xdr:colOff>
      <xdr:row>78</xdr:row>
      <xdr:rowOff>52705</xdr:rowOff>
    </xdr:to>
    <xdr:sp macro="" textlink="">
      <xdr:nvSpPr>
        <xdr:cNvPr id="413" name="フローチャート: 判断 412"/>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43815</xdr:rowOff>
    </xdr:from>
    <xdr:ext cx="528320" cy="252730"/>
    <xdr:sp macro="" textlink="">
      <xdr:nvSpPr>
        <xdr:cNvPr id="414" name="テキスト ボックス 413"/>
        <xdr:cNvSpPr txBox="1"/>
      </xdr:nvSpPr>
      <xdr:spPr>
        <a:xfrm>
          <a:off x="8482965" y="13416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25400</xdr:rowOff>
    </xdr:from>
    <xdr:to xmlns:xdr="http://schemas.openxmlformats.org/drawingml/2006/spreadsheetDrawing">
      <xdr:col>41</xdr:col>
      <xdr:colOff>50800</xdr:colOff>
      <xdr:row>78</xdr:row>
      <xdr:rowOff>137795</xdr:rowOff>
    </xdr:to>
    <xdr:cxnSp macro="">
      <xdr:nvCxnSpPr>
        <xdr:cNvPr id="415" name="直線コネクタ 414"/>
        <xdr:cNvCxnSpPr/>
      </xdr:nvCxnSpPr>
      <xdr:spPr>
        <a:xfrm flipV="1">
          <a:off x="6972300" y="12198350"/>
          <a:ext cx="889000" cy="131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99695</xdr:rowOff>
    </xdr:from>
    <xdr:to xmlns:xdr="http://schemas.openxmlformats.org/drawingml/2006/spreadsheetDrawing">
      <xdr:col>41</xdr:col>
      <xdr:colOff>101600</xdr:colOff>
      <xdr:row>78</xdr:row>
      <xdr:rowOff>29845</xdr:rowOff>
    </xdr:to>
    <xdr:sp macro="" textlink="">
      <xdr:nvSpPr>
        <xdr:cNvPr id="416" name="フローチャート: 判断 415"/>
        <xdr:cNvSpPr/>
      </xdr:nvSpPr>
      <xdr:spPr>
        <a:xfrm>
          <a:off x="7810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20955</xdr:rowOff>
    </xdr:from>
    <xdr:ext cx="528320" cy="252730"/>
    <xdr:sp macro="" textlink="">
      <xdr:nvSpPr>
        <xdr:cNvPr id="417" name="テキスト ボックス 416"/>
        <xdr:cNvSpPr txBox="1"/>
      </xdr:nvSpPr>
      <xdr:spPr>
        <a:xfrm>
          <a:off x="7593965" y="13394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107950</xdr:rowOff>
    </xdr:from>
    <xdr:to xmlns:xdr="http://schemas.openxmlformats.org/drawingml/2006/spreadsheetDrawing">
      <xdr:col>36</xdr:col>
      <xdr:colOff>165100</xdr:colOff>
      <xdr:row>78</xdr:row>
      <xdr:rowOff>38100</xdr:rowOff>
    </xdr:to>
    <xdr:sp macro="" textlink="">
      <xdr:nvSpPr>
        <xdr:cNvPr id="418" name="フローチャート: 判断 417"/>
        <xdr:cNvSpPr/>
      </xdr:nvSpPr>
      <xdr:spPr>
        <a:xfrm>
          <a:off x="6921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54610</xdr:rowOff>
    </xdr:from>
    <xdr:ext cx="528320" cy="252730"/>
    <xdr:sp macro="" textlink="">
      <xdr:nvSpPr>
        <xdr:cNvPr id="419" name="テキスト ボックス 418"/>
        <xdr:cNvSpPr txBox="1"/>
      </xdr:nvSpPr>
      <xdr:spPr>
        <a:xfrm>
          <a:off x="6704965" y="13084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85090</xdr:rowOff>
    </xdr:from>
    <xdr:to xmlns:xdr="http://schemas.openxmlformats.org/drawingml/2006/spreadsheetDrawing">
      <xdr:col>55</xdr:col>
      <xdr:colOff>50800</xdr:colOff>
      <xdr:row>75</xdr:row>
      <xdr:rowOff>15240</xdr:rowOff>
    </xdr:to>
    <xdr:sp macro="" textlink="">
      <xdr:nvSpPr>
        <xdr:cNvPr id="425" name="楕円 424"/>
        <xdr:cNvSpPr/>
      </xdr:nvSpPr>
      <xdr:spPr>
        <a:xfrm>
          <a:off x="104267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107950</xdr:rowOff>
    </xdr:from>
    <xdr:ext cx="534670" cy="259080"/>
    <xdr:sp macro="" textlink="">
      <xdr:nvSpPr>
        <xdr:cNvPr id="426" name="普通建設事業費 （ うち新規整備　）該当値テキスト"/>
        <xdr:cNvSpPr txBox="1"/>
      </xdr:nvSpPr>
      <xdr:spPr>
        <a:xfrm>
          <a:off x="10528300" y="1262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160655</xdr:rowOff>
    </xdr:from>
    <xdr:to xmlns:xdr="http://schemas.openxmlformats.org/drawingml/2006/spreadsheetDrawing">
      <xdr:col>50</xdr:col>
      <xdr:colOff>165100</xdr:colOff>
      <xdr:row>76</xdr:row>
      <xdr:rowOff>90805</xdr:rowOff>
    </xdr:to>
    <xdr:sp macro="" textlink="">
      <xdr:nvSpPr>
        <xdr:cNvPr id="427" name="楕円 426"/>
        <xdr:cNvSpPr/>
      </xdr:nvSpPr>
      <xdr:spPr>
        <a:xfrm>
          <a:off x="9588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107315</xdr:rowOff>
    </xdr:from>
    <xdr:ext cx="528320" cy="259080"/>
    <xdr:sp macro="" textlink="">
      <xdr:nvSpPr>
        <xdr:cNvPr id="428" name="テキスト ボックス 427"/>
        <xdr:cNvSpPr txBox="1"/>
      </xdr:nvSpPr>
      <xdr:spPr>
        <a:xfrm>
          <a:off x="9371965" y="127946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82550</xdr:rowOff>
    </xdr:from>
    <xdr:to xmlns:xdr="http://schemas.openxmlformats.org/drawingml/2006/spreadsheetDrawing">
      <xdr:col>46</xdr:col>
      <xdr:colOff>38100</xdr:colOff>
      <xdr:row>73</xdr:row>
      <xdr:rowOff>12700</xdr:rowOff>
    </xdr:to>
    <xdr:sp macro="" textlink="">
      <xdr:nvSpPr>
        <xdr:cNvPr id="429" name="楕円 428"/>
        <xdr:cNvSpPr/>
      </xdr:nvSpPr>
      <xdr:spPr>
        <a:xfrm>
          <a:off x="8699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71</xdr:row>
      <xdr:rowOff>29210</xdr:rowOff>
    </xdr:from>
    <xdr:ext cx="592455" cy="252730"/>
    <xdr:sp macro="" textlink="">
      <xdr:nvSpPr>
        <xdr:cNvPr id="430" name="テキスト ボックス 429"/>
        <xdr:cNvSpPr txBox="1"/>
      </xdr:nvSpPr>
      <xdr:spPr>
        <a:xfrm>
          <a:off x="8450580" y="122021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70</xdr:row>
      <xdr:rowOff>146050</xdr:rowOff>
    </xdr:from>
    <xdr:to xmlns:xdr="http://schemas.openxmlformats.org/drawingml/2006/spreadsheetDrawing">
      <xdr:col>41</xdr:col>
      <xdr:colOff>101600</xdr:colOff>
      <xdr:row>71</xdr:row>
      <xdr:rowOff>76200</xdr:rowOff>
    </xdr:to>
    <xdr:sp macro="" textlink="">
      <xdr:nvSpPr>
        <xdr:cNvPr id="431" name="楕円 430"/>
        <xdr:cNvSpPr/>
      </xdr:nvSpPr>
      <xdr:spPr>
        <a:xfrm>
          <a:off x="7810500" y="121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69</xdr:row>
      <xdr:rowOff>92710</xdr:rowOff>
    </xdr:from>
    <xdr:ext cx="592455" cy="259080"/>
    <xdr:sp macro="" textlink="">
      <xdr:nvSpPr>
        <xdr:cNvPr id="432" name="テキスト ボックス 431"/>
        <xdr:cNvSpPr txBox="1"/>
      </xdr:nvSpPr>
      <xdr:spPr>
        <a:xfrm>
          <a:off x="756158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86995</xdr:rowOff>
    </xdr:from>
    <xdr:to xmlns:xdr="http://schemas.openxmlformats.org/drawingml/2006/spreadsheetDrawing">
      <xdr:col>36</xdr:col>
      <xdr:colOff>165100</xdr:colOff>
      <xdr:row>79</xdr:row>
      <xdr:rowOff>17780</xdr:rowOff>
    </xdr:to>
    <xdr:sp macro="" textlink="">
      <xdr:nvSpPr>
        <xdr:cNvPr id="433" name="楕円 432"/>
        <xdr:cNvSpPr/>
      </xdr:nvSpPr>
      <xdr:spPr>
        <a:xfrm>
          <a:off x="6921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8255</xdr:rowOff>
    </xdr:from>
    <xdr:ext cx="528320" cy="252730"/>
    <xdr:sp macro="" textlink="">
      <xdr:nvSpPr>
        <xdr:cNvPr id="434" name="テキスト ボックス 433"/>
        <xdr:cNvSpPr txBox="1"/>
      </xdr:nvSpPr>
      <xdr:spPr>
        <a:xfrm>
          <a:off x="6704965" y="135528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3" name="テキスト ボックス 442"/>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6" name="テキスト ボックス 445"/>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280" cy="252730"/>
    <xdr:sp macro="" textlink="">
      <xdr:nvSpPr>
        <xdr:cNvPr id="448" name="テキスト ボックス 447"/>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280" cy="252730"/>
    <xdr:sp macro="" textlink="">
      <xdr:nvSpPr>
        <xdr:cNvPr id="450" name="テキスト ボックス 449"/>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280" cy="252730"/>
    <xdr:sp macro="" textlink="">
      <xdr:nvSpPr>
        <xdr:cNvPr id="452" name="テキスト ボックス 451"/>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4" name="テキスト ボックス 453"/>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6" name="直線コネクタ 455"/>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7"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8" name="直線コネクタ 457"/>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2730"/>
    <xdr:sp macro="" textlink="">
      <xdr:nvSpPr>
        <xdr:cNvPr id="459" name="普通建設事業費 （ うち更新整備　）最大値テキスト"/>
        <xdr:cNvSpPr txBox="1"/>
      </xdr:nvSpPr>
      <xdr:spPr>
        <a:xfrm>
          <a:off x="10528300" y="155517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60" name="直線コネクタ 459"/>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169545</xdr:rowOff>
    </xdr:from>
    <xdr:to xmlns:xdr="http://schemas.openxmlformats.org/drawingml/2006/spreadsheetDrawing">
      <xdr:col>55</xdr:col>
      <xdr:colOff>0</xdr:colOff>
      <xdr:row>98</xdr:row>
      <xdr:rowOff>8255</xdr:rowOff>
    </xdr:to>
    <xdr:cxnSp macro="">
      <xdr:nvCxnSpPr>
        <xdr:cNvPr id="461" name="直線コネクタ 460"/>
        <xdr:cNvCxnSpPr/>
      </xdr:nvCxnSpPr>
      <xdr:spPr>
        <a:xfrm>
          <a:off x="9639300" y="168001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2" name="普通建設事業費 （ うち更新整備　）平均値テキスト"/>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3" name="フローチャート: 判断 462"/>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169545</xdr:rowOff>
    </xdr:from>
    <xdr:to xmlns:xdr="http://schemas.openxmlformats.org/drawingml/2006/spreadsheetDrawing">
      <xdr:col>50</xdr:col>
      <xdr:colOff>114300</xdr:colOff>
      <xdr:row>98</xdr:row>
      <xdr:rowOff>59055</xdr:rowOff>
    </xdr:to>
    <xdr:cxnSp macro="">
      <xdr:nvCxnSpPr>
        <xdr:cNvPr id="464" name="直線コネクタ 463"/>
        <xdr:cNvCxnSpPr/>
      </xdr:nvCxnSpPr>
      <xdr:spPr>
        <a:xfrm flipV="1">
          <a:off x="8750300" y="168001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5" name="フローチャート: 判断 464"/>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28320" cy="259080"/>
    <xdr:sp macro="" textlink="">
      <xdr:nvSpPr>
        <xdr:cNvPr id="466" name="テキスト ボックス 465"/>
        <xdr:cNvSpPr txBox="1"/>
      </xdr:nvSpPr>
      <xdr:spPr>
        <a:xfrm>
          <a:off x="9371965" y="1686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8890</xdr:rowOff>
    </xdr:from>
    <xdr:to xmlns:xdr="http://schemas.openxmlformats.org/drawingml/2006/spreadsheetDrawing">
      <xdr:col>45</xdr:col>
      <xdr:colOff>177800</xdr:colOff>
      <xdr:row>98</xdr:row>
      <xdr:rowOff>59055</xdr:rowOff>
    </xdr:to>
    <xdr:cxnSp macro="">
      <xdr:nvCxnSpPr>
        <xdr:cNvPr id="467" name="直線コネクタ 466"/>
        <xdr:cNvCxnSpPr/>
      </xdr:nvCxnSpPr>
      <xdr:spPr>
        <a:xfrm>
          <a:off x="7861300" y="168109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8" name="フローチャート: 判断 467"/>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28320" cy="259080"/>
    <xdr:sp macro="" textlink="">
      <xdr:nvSpPr>
        <xdr:cNvPr id="469" name="テキスト ボックス 468"/>
        <xdr:cNvSpPr txBox="1"/>
      </xdr:nvSpPr>
      <xdr:spPr>
        <a:xfrm>
          <a:off x="8482965" y="16539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29210</xdr:rowOff>
    </xdr:from>
    <xdr:to xmlns:xdr="http://schemas.openxmlformats.org/drawingml/2006/spreadsheetDrawing">
      <xdr:col>41</xdr:col>
      <xdr:colOff>50800</xdr:colOff>
      <xdr:row>98</xdr:row>
      <xdr:rowOff>8890</xdr:rowOff>
    </xdr:to>
    <xdr:cxnSp macro="">
      <xdr:nvCxnSpPr>
        <xdr:cNvPr id="470" name="直線コネクタ 469"/>
        <xdr:cNvCxnSpPr/>
      </xdr:nvCxnSpPr>
      <xdr:spPr>
        <a:xfrm>
          <a:off x="6972300" y="166598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71" name="フローチャート: 判断 470"/>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28320" cy="252730"/>
    <xdr:sp macro="" textlink="">
      <xdr:nvSpPr>
        <xdr:cNvPr id="472" name="テキスト ボックス 471"/>
        <xdr:cNvSpPr txBox="1"/>
      </xdr:nvSpPr>
      <xdr:spPr>
        <a:xfrm>
          <a:off x="7593965" y="16867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3" name="フローチャート: 判断 472"/>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28320" cy="259080"/>
    <xdr:sp macro="" textlink="">
      <xdr:nvSpPr>
        <xdr:cNvPr id="474" name="テキスト ボックス 473"/>
        <xdr:cNvSpPr txBox="1"/>
      </xdr:nvSpPr>
      <xdr:spPr>
        <a:xfrm>
          <a:off x="6704965" y="1686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128905</xdr:rowOff>
    </xdr:from>
    <xdr:to xmlns:xdr="http://schemas.openxmlformats.org/drawingml/2006/spreadsheetDrawing">
      <xdr:col>55</xdr:col>
      <xdr:colOff>50800</xdr:colOff>
      <xdr:row>98</xdr:row>
      <xdr:rowOff>59055</xdr:rowOff>
    </xdr:to>
    <xdr:sp macro="" textlink="">
      <xdr:nvSpPr>
        <xdr:cNvPr id="480" name="楕円 479"/>
        <xdr:cNvSpPr/>
      </xdr:nvSpPr>
      <xdr:spPr>
        <a:xfrm>
          <a:off x="10426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81" name="普通建設事業費 （ うち更新整備　）該当値テキスト"/>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118745</xdr:rowOff>
    </xdr:from>
    <xdr:to xmlns:xdr="http://schemas.openxmlformats.org/drawingml/2006/spreadsheetDrawing">
      <xdr:col>50</xdr:col>
      <xdr:colOff>165100</xdr:colOff>
      <xdr:row>98</xdr:row>
      <xdr:rowOff>48895</xdr:rowOff>
    </xdr:to>
    <xdr:sp macro="" textlink="">
      <xdr:nvSpPr>
        <xdr:cNvPr id="482" name="楕円 481"/>
        <xdr:cNvSpPr/>
      </xdr:nvSpPr>
      <xdr:spPr>
        <a:xfrm>
          <a:off x="9588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65405</xdr:rowOff>
    </xdr:from>
    <xdr:ext cx="528320" cy="252730"/>
    <xdr:sp macro="" textlink="">
      <xdr:nvSpPr>
        <xdr:cNvPr id="483" name="テキスト ボックス 482"/>
        <xdr:cNvSpPr txBox="1"/>
      </xdr:nvSpPr>
      <xdr:spPr>
        <a:xfrm>
          <a:off x="9371965" y="16524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8255</xdr:rowOff>
    </xdr:from>
    <xdr:to xmlns:xdr="http://schemas.openxmlformats.org/drawingml/2006/spreadsheetDrawing">
      <xdr:col>46</xdr:col>
      <xdr:colOff>38100</xdr:colOff>
      <xdr:row>98</xdr:row>
      <xdr:rowOff>109855</xdr:rowOff>
    </xdr:to>
    <xdr:sp macro="" textlink="">
      <xdr:nvSpPr>
        <xdr:cNvPr id="484" name="楕円 483"/>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100965</xdr:rowOff>
    </xdr:from>
    <xdr:ext cx="528320" cy="252730"/>
    <xdr:sp macro="" textlink="">
      <xdr:nvSpPr>
        <xdr:cNvPr id="485" name="テキスト ボックス 484"/>
        <xdr:cNvSpPr txBox="1"/>
      </xdr:nvSpPr>
      <xdr:spPr>
        <a:xfrm>
          <a:off x="8482965" y="16903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129540</xdr:rowOff>
    </xdr:from>
    <xdr:to xmlns:xdr="http://schemas.openxmlformats.org/drawingml/2006/spreadsheetDrawing">
      <xdr:col>41</xdr:col>
      <xdr:colOff>101600</xdr:colOff>
      <xdr:row>98</xdr:row>
      <xdr:rowOff>59690</xdr:rowOff>
    </xdr:to>
    <xdr:sp macro="" textlink="">
      <xdr:nvSpPr>
        <xdr:cNvPr id="486" name="楕円 485"/>
        <xdr:cNvSpPr/>
      </xdr:nvSpPr>
      <xdr:spPr>
        <a:xfrm>
          <a:off x="781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76200</xdr:rowOff>
    </xdr:from>
    <xdr:ext cx="528320" cy="252730"/>
    <xdr:sp macro="" textlink="">
      <xdr:nvSpPr>
        <xdr:cNvPr id="487" name="テキスト ボックス 486"/>
        <xdr:cNvSpPr txBox="1"/>
      </xdr:nvSpPr>
      <xdr:spPr>
        <a:xfrm>
          <a:off x="7593965" y="16535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149225</xdr:rowOff>
    </xdr:from>
    <xdr:to xmlns:xdr="http://schemas.openxmlformats.org/drawingml/2006/spreadsheetDrawing">
      <xdr:col>36</xdr:col>
      <xdr:colOff>165100</xdr:colOff>
      <xdr:row>97</xdr:row>
      <xdr:rowOff>79375</xdr:rowOff>
    </xdr:to>
    <xdr:sp macro="" textlink="">
      <xdr:nvSpPr>
        <xdr:cNvPr id="488" name="楕円 487"/>
        <xdr:cNvSpPr/>
      </xdr:nvSpPr>
      <xdr:spPr>
        <a:xfrm>
          <a:off x="6921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95885</xdr:rowOff>
    </xdr:from>
    <xdr:ext cx="592455" cy="259080"/>
    <xdr:sp macro="" textlink="">
      <xdr:nvSpPr>
        <xdr:cNvPr id="489" name="テキスト ボックス 488"/>
        <xdr:cNvSpPr txBox="1"/>
      </xdr:nvSpPr>
      <xdr:spPr>
        <a:xfrm>
          <a:off x="6672580" y="163836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8" name="テキスト ボックス 49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501" name="テキスト ボックス 500"/>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5" name="テキスト ボックス 504"/>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280" cy="259080"/>
    <xdr:sp macro="" textlink="">
      <xdr:nvSpPr>
        <xdr:cNvPr id="509" name="テキスト ボックス 508"/>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11" name="テキスト ボックス 510"/>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2730"/>
    <xdr:sp macro="" textlink="">
      <xdr:nvSpPr>
        <xdr:cNvPr id="516" name="災害復旧事業費最大値テキスト"/>
        <xdr:cNvSpPr txBox="1"/>
      </xdr:nvSpPr>
      <xdr:spPr>
        <a:xfrm>
          <a:off x="16370300" y="5069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7" name="直線コネクタ 516"/>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111760</xdr:rowOff>
    </xdr:from>
    <xdr:to xmlns:xdr="http://schemas.openxmlformats.org/drawingml/2006/spreadsheetDrawing">
      <xdr:col>85</xdr:col>
      <xdr:colOff>127000</xdr:colOff>
      <xdr:row>38</xdr:row>
      <xdr:rowOff>90170</xdr:rowOff>
    </xdr:to>
    <xdr:cxnSp macro="">
      <xdr:nvCxnSpPr>
        <xdr:cNvPr id="518" name="直線コネクタ 517"/>
        <xdr:cNvCxnSpPr/>
      </xdr:nvCxnSpPr>
      <xdr:spPr>
        <a:xfrm flipV="1">
          <a:off x="15481300" y="645541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44450</xdr:rowOff>
    </xdr:from>
    <xdr:ext cx="469900" cy="259080"/>
    <xdr:sp macro="" textlink="">
      <xdr:nvSpPr>
        <xdr:cNvPr id="519" name="災害復旧事業費平均値テキスト"/>
        <xdr:cNvSpPr txBox="1"/>
      </xdr:nvSpPr>
      <xdr:spPr>
        <a:xfrm>
          <a:off x="163703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20" name="フローチャート: 判断 519"/>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90170</xdr:rowOff>
    </xdr:from>
    <xdr:to xmlns:xdr="http://schemas.openxmlformats.org/drawingml/2006/spreadsheetDrawing">
      <xdr:col>81</xdr:col>
      <xdr:colOff>50800</xdr:colOff>
      <xdr:row>38</xdr:row>
      <xdr:rowOff>153035</xdr:rowOff>
    </xdr:to>
    <xdr:cxnSp macro="">
      <xdr:nvCxnSpPr>
        <xdr:cNvPr id="521" name="直線コネクタ 520"/>
        <xdr:cNvCxnSpPr/>
      </xdr:nvCxnSpPr>
      <xdr:spPr>
        <a:xfrm flipV="1">
          <a:off x="14592300" y="66052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2" name="フローチャート: 判断 521"/>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145415</xdr:rowOff>
    </xdr:from>
    <xdr:ext cx="463550" cy="252730"/>
    <xdr:sp macro="" textlink="">
      <xdr:nvSpPr>
        <xdr:cNvPr id="523" name="テキスト ボックス 522"/>
        <xdr:cNvSpPr txBox="1"/>
      </xdr:nvSpPr>
      <xdr:spPr>
        <a:xfrm>
          <a:off x="15246350" y="66605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128905</xdr:rowOff>
    </xdr:from>
    <xdr:to xmlns:xdr="http://schemas.openxmlformats.org/drawingml/2006/spreadsheetDrawing">
      <xdr:col>76</xdr:col>
      <xdr:colOff>114300</xdr:colOff>
      <xdr:row>38</xdr:row>
      <xdr:rowOff>153035</xdr:rowOff>
    </xdr:to>
    <xdr:cxnSp macro="">
      <xdr:nvCxnSpPr>
        <xdr:cNvPr id="524" name="直線コネクタ 523"/>
        <xdr:cNvCxnSpPr/>
      </xdr:nvCxnSpPr>
      <xdr:spPr>
        <a:xfrm>
          <a:off x="13703300" y="66440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5" name="フローチャート: 判断 524"/>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28320" cy="252730"/>
    <xdr:sp macro="" textlink="">
      <xdr:nvSpPr>
        <xdr:cNvPr id="526" name="テキスト ボックス 525"/>
        <xdr:cNvSpPr txBox="1"/>
      </xdr:nvSpPr>
      <xdr:spPr>
        <a:xfrm>
          <a:off x="14324965" y="6327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111760</xdr:rowOff>
    </xdr:from>
    <xdr:to xmlns:xdr="http://schemas.openxmlformats.org/drawingml/2006/spreadsheetDrawing">
      <xdr:col>71</xdr:col>
      <xdr:colOff>177800</xdr:colOff>
      <xdr:row>38</xdr:row>
      <xdr:rowOff>128905</xdr:rowOff>
    </xdr:to>
    <xdr:cxnSp macro="">
      <xdr:nvCxnSpPr>
        <xdr:cNvPr id="527" name="直線コネクタ 526"/>
        <xdr:cNvCxnSpPr/>
      </xdr:nvCxnSpPr>
      <xdr:spPr>
        <a:xfrm>
          <a:off x="12814300" y="645541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8" name="フローチャート: 判断 527"/>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63550" cy="252730"/>
    <xdr:sp macro="" textlink="">
      <xdr:nvSpPr>
        <xdr:cNvPr id="529" name="テキスト ボックス 528"/>
        <xdr:cNvSpPr txBox="1"/>
      </xdr:nvSpPr>
      <xdr:spPr>
        <a:xfrm>
          <a:off x="13468350" y="6338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30" name="フローチャート: 判断 529"/>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129540</xdr:rowOff>
    </xdr:from>
    <xdr:ext cx="528320" cy="259080"/>
    <xdr:sp macro="" textlink="">
      <xdr:nvSpPr>
        <xdr:cNvPr id="531" name="テキスト ボックス 530"/>
        <xdr:cNvSpPr txBox="1"/>
      </xdr:nvSpPr>
      <xdr:spPr>
        <a:xfrm>
          <a:off x="12546965" y="6644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60960</xdr:rowOff>
    </xdr:from>
    <xdr:to xmlns:xdr="http://schemas.openxmlformats.org/drawingml/2006/spreadsheetDrawing">
      <xdr:col>85</xdr:col>
      <xdr:colOff>177800</xdr:colOff>
      <xdr:row>37</xdr:row>
      <xdr:rowOff>162560</xdr:rowOff>
    </xdr:to>
    <xdr:sp macro="" textlink="">
      <xdr:nvSpPr>
        <xdr:cNvPr id="537" name="楕円 536"/>
        <xdr:cNvSpPr/>
      </xdr:nvSpPr>
      <xdr:spPr>
        <a:xfrm>
          <a:off x="16268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83820</xdr:rowOff>
    </xdr:from>
    <xdr:ext cx="534670" cy="259080"/>
    <xdr:sp macro="" textlink="">
      <xdr:nvSpPr>
        <xdr:cNvPr id="538" name="災害復旧事業費該当値テキスト"/>
        <xdr:cNvSpPr txBox="1"/>
      </xdr:nvSpPr>
      <xdr:spPr>
        <a:xfrm>
          <a:off x="16370300" y="625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39370</xdr:rowOff>
    </xdr:from>
    <xdr:to xmlns:xdr="http://schemas.openxmlformats.org/drawingml/2006/spreadsheetDrawing">
      <xdr:col>81</xdr:col>
      <xdr:colOff>101600</xdr:colOff>
      <xdr:row>38</xdr:row>
      <xdr:rowOff>140970</xdr:rowOff>
    </xdr:to>
    <xdr:sp macro="" textlink="">
      <xdr:nvSpPr>
        <xdr:cNvPr id="539" name="楕円 538"/>
        <xdr:cNvSpPr/>
      </xdr:nvSpPr>
      <xdr:spPr>
        <a:xfrm>
          <a:off x="15430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157480</xdr:rowOff>
    </xdr:from>
    <xdr:ext cx="463550" cy="252730"/>
    <xdr:sp macro="" textlink="">
      <xdr:nvSpPr>
        <xdr:cNvPr id="540" name="テキスト ボックス 539"/>
        <xdr:cNvSpPr txBox="1"/>
      </xdr:nvSpPr>
      <xdr:spPr>
        <a:xfrm>
          <a:off x="15246350" y="6329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41" name="楕円 540"/>
        <xdr:cNvSpPr/>
      </xdr:nvSpPr>
      <xdr:spPr>
        <a:xfrm>
          <a:off x="1454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23495</xdr:rowOff>
    </xdr:from>
    <xdr:ext cx="463550" cy="259080"/>
    <xdr:sp macro="" textlink="">
      <xdr:nvSpPr>
        <xdr:cNvPr id="542" name="テキスト ボックス 541"/>
        <xdr:cNvSpPr txBox="1"/>
      </xdr:nvSpPr>
      <xdr:spPr>
        <a:xfrm>
          <a:off x="14357350" y="6710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43" name="楕円 542"/>
        <xdr:cNvSpPr/>
      </xdr:nvSpPr>
      <xdr:spPr>
        <a:xfrm>
          <a:off x="13652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170815</xdr:rowOff>
    </xdr:from>
    <xdr:ext cx="463550" cy="258445"/>
    <xdr:sp macro="" textlink="">
      <xdr:nvSpPr>
        <xdr:cNvPr id="544" name="テキスト ボックス 543"/>
        <xdr:cNvSpPr txBox="1"/>
      </xdr:nvSpPr>
      <xdr:spPr>
        <a:xfrm>
          <a:off x="13468350" y="66859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60960</xdr:rowOff>
    </xdr:from>
    <xdr:to xmlns:xdr="http://schemas.openxmlformats.org/drawingml/2006/spreadsheetDrawing">
      <xdr:col>67</xdr:col>
      <xdr:colOff>101600</xdr:colOff>
      <xdr:row>37</xdr:row>
      <xdr:rowOff>162560</xdr:rowOff>
    </xdr:to>
    <xdr:sp macro="" textlink="">
      <xdr:nvSpPr>
        <xdr:cNvPr id="545" name="楕円 544"/>
        <xdr:cNvSpPr/>
      </xdr:nvSpPr>
      <xdr:spPr>
        <a:xfrm>
          <a:off x="12763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7620</xdr:rowOff>
    </xdr:from>
    <xdr:ext cx="528320" cy="252730"/>
    <xdr:sp macro="" textlink="">
      <xdr:nvSpPr>
        <xdr:cNvPr id="546" name="テキスト ボックス 545"/>
        <xdr:cNvSpPr txBox="1"/>
      </xdr:nvSpPr>
      <xdr:spPr>
        <a:xfrm>
          <a:off x="12546965" y="6179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5" name="テキスト ボックス 554"/>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8" name="テキスト ボックス 557"/>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60" name="テキスト ボックス 559"/>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2" name="テキスト ボックス 571"/>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5" name="テキスト ボックス 574"/>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8" name="テキスト ボックス 577"/>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80" name="テキスト ボックス 579"/>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9" name="テキスト ボックス 588"/>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91" name="テキスト ボックス 590"/>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3" name="テキスト ボックス 592"/>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5" name="テキスト ボックス 594"/>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4" name="テキスト ボックス 603"/>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2570" cy="252730"/>
    <xdr:sp macro="" textlink="">
      <xdr:nvSpPr>
        <xdr:cNvPr id="607" name="テキスト ボックス 606"/>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9280" cy="252730"/>
    <xdr:sp macro="" textlink="">
      <xdr:nvSpPr>
        <xdr:cNvPr id="609" name="テキスト ボックス 608"/>
        <xdr:cNvSpPr txBox="1"/>
      </xdr:nvSpPr>
      <xdr:spPr>
        <a:xfrm>
          <a:off x="11850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280" cy="252730"/>
    <xdr:sp macro="" textlink="">
      <xdr:nvSpPr>
        <xdr:cNvPr id="611" name="テキスト ボックス 610"/>
        <xdr:cNvSpPr txBox="1"/>
      </xdr:nvSpPr>
      <xdr:spPr>
        <a:xfrm>
          <a:off x="11850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280" cy="252730"/>
    <xdr:sp macro="" textlink="">
      <xdr:nvSpPr>
        <xdr:cNvPr id="613" name="テキスト ボックス 612"/>
        <xdr:cNvSpPr txBox="1"/>
      </xdr:nvSpPr>
      <xdr:spPr>
        <a:xfrm>
          <a:off x="11850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5" name="テキスト ボックス 614"/>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7" name="直線コネクタ 616"/>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8"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9" name="直線コネクタ 618"/>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20"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21" name="直線コネクタ 620"/>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105410</xdr:rowOff>
    </xdr:from>
    <xdr:to xmlns:xdr="http://schemas.openxmlformats.org/drawingml/2006/spreadsheetDrawing">
      <xdr:col>85</xdr:col>
      <xdr:colOff>127000</xdr:colOff>
      <xdr:row>77</xdr:row>
      <xdr:rowOff>106680</xdr:rowOff>
    </xdr:to>
    <xdr:cxnSp macro="">
      <xdr:nvCxnSpPr>
        <xdr:cNvPr id="622" name="直線コネクタ 621"/>
        <xdr:cNvCxnSpPr/>
      </xdr:nvCxnSpPr>
      <xdr:spPr>
        <a:xfrm flipV="1">
          <a:off x="15481300" y="13307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23"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4" name="フローチャート: 判断 623"/>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106680</xdr:rowOff>
    </xdr:from>
    <xdr:to xmlns:xdr="http://schemas.openxmlformats.org/drawingml/2006/spreadsheetDrawing">
      <xdr:col>81</xdr:col>
      <xdr:colOff>50800</xdr:colOff>
      <xdr:row>77</xdr:row>
      <xdr:rowOff>118110</xdr:rowOff>
    </xdr:to>
    <xdr:cxnSp macro="">
      <xdr:nvCxnSpPr>
        <xdr:cNvPr id="625" name="直線コネクタ 624"/>
        <xdr:cNvCxnSpPr/>
      </xdr:nvCxnSpPr>
      <xdr:spPr>
        <a:xfrm flipV="1">
          <a:off x="14592300" y="13308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6" name="フローチャート: 判断 625"/>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28320" cy="259080"/>
    <xdr:sp macro="" textlink="">
      <xdr:nvSpPr>
        <xdr:cNvPr id="627" name="テキスト ボックス 626"/>
        <xdr:cNvSpPr txBox="1"/>
      </xdr:nvSpPr>
      <xdr:spPr>
        <a:xfrm>
          <a:off x="15213965" y="13377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118110</xdr:rowOff>
    </xdr:from>
    <xdr:to xmlns:xdr="http://schemas.openxmlformats.org/drawingml/2006/spreadsheetDrawing">
      <xdr:col>76</xdr:col>
      <xdr:colOff>114300</xdr:colOff>
      <xdr:row>77</xdr:row>
      <xdr:rowOff>132080</xdr:rowOff>
    </xdr:to>
    <xdr:cxnSp macro="">
      <xdr:nvCxnSpPr>
        <xdr:cNvPr id="628" name="直線コネクタ 627"/>
        <xdr:cNvCxnSpPr/>
      </xdr:nvCxnSpPr>
      <xdr:spPr>
        <a:xfrm flipV="1">
          <a:off x="13703300" y="13319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9" name="フローチャート: 判断 628"/>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28320" cy="259080"/>
    <xdr:sp macro="" textlink="">
      <xdr:nvSpPr>
        <xdr:cNvPr id="630" name="テキスト ボックス 629"/>
        <xdr:cNvSpPr txBox="1"/>
      </xdr:nvSpPr>
      <xdr:spPr>
        <a:xfrm>
          <a:off x="14324965" y="1338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125730</xdr:rowOff>
    </xdr:from>
    <xdr:to xmlns:xdr="http://schemas.openxmlformats.org/drawingml/2006/spreadsheetDrawing">
      <xdr:col>71</xdr:col>
      <xdr:colOff>177800</xdr:colOff>
      <xdr:row>77</xdr:row>
      <xdr:rowOff>132080</xdr:rowOff>
    </xdr:to>
    <xdr:cxnSp macro="">
      <xdr:nvCxnSpPr>
        <xdr:cNvPr id="631" name="直線コネクタ 630"/>
        <xdr:cNvCxnSpPr/>
      </xdr:nvCxnSpPr>
      <xdr:spPr>
        <a:xfrm>
          <a:off x="12814300" y="13327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2" name="フローチャート: 判断 631"/>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28320" cy="252730"/>
    <xdr:sp macro="" textlink="">
      <xdr:nvSpPr>
        <xdr:cNvPr id="633" name="テキスト ボックス 632"/>
        <xdr:cNvSpPr txBox="1"/>
      </xdr:nvSpPr>
      <xdr:spPr>
        <a:xfrm>
          <a:off x="13435965" y="13393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4" name="フローチャート: 判断 633"/>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23495</xdr:rowOff>
    </xdr:from>
    <xdr:ext cx="528320" cy="259080"/>
    <xdr:sp macro="" textlink="">
      <xdr:nvSpPr>
        <xdr:cNvPr id="635" name="テキスト ボックス 634"/>
        <xdr:cNvSpPr txBox="1"/>
      </xdr:nvSpPr>
      <xdr:spPr>
        <a:xfrm>
          <a:off x="12546965" y="13396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54610</xdr:rowOff>
    </xdr:from>
    <xdr:to xmlns:xdr="http://schemas.openxmlformats.org/drawingml/2006/spreadsheetDrawing">
      <xdr:col>85</xdr:col>
      <xdr:colOff>177800</xdr:colOff>
      <xdr:row>77</xdr:row>
      <xdr:rowOff>156210</xdr:rowOff>
    </xdr:to>
    <xdr:sp macro="" textlink="">
      <xdr:nvSpPr>
        <xdr:cNvPr id="641" name="楕円 640"/>
        <xdr:cNvSpPr/>
      </xdr:nvSpPr>
      <xdr:spPr>
        <a:xfrm>
          <a:off x="162687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77470</xdr:rowOff>
    </xdr:from>
    <xdr:ext cx="534670" cy="252730"/>
    <xdr:sp macro="" textlink="">
      <xdr:nvSpPr>
        <xdr:cNvPr id="642" name="公債費該当値テキスト"/>
        <xdr:cNvSpPr txBox="1"/>
      </xdr:nvSpPr>
      <xdr:spPr>
        <a:xfrm>
          <a:off x="16370300" y="13107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55880</xdr:rowOff>
    </xdr:from>
    <xdr:to xmlns:xdr="http://schemas.openxmlformats.org/drawingml/2006/spreadsheetDrawing">
      <xdr:col>81</xdr:col>
      <xdr:colOff>101600</xdr:colOff>
      <xdr:row>77</xdr:row>
      <xdr:rowOff>157480</xdr:rowOff>
    </xdr:to>
    <xdr:sp macro="" textlink="">
      <xdr:nvSpPr>
        <xdr:cNvPr id="643" name="楕円 642"/>
        <xdr:cNvSpPr/>
      </xdr:nvSpPr>
      <xdr:spPr>
        <a:xfrm>
          <a:off x="15430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2540</xdr:rowOff>
    </xdr:from>
    <xdr:ext cx="528320" cy="259080"/>
    <xdr:sp macro="" textlink="">
      <xdr:nvSpPr>
        <xdr:cNvPr id="644" name="テキスト ボックス 643"/>
        <xdr:cNvSpPr txBox="1"/>
      </xdr:nvSpPr>
      <xdr:spPr>
        <a:xfrm>
          <a:off x="15213965" y="13032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45" name="楕円 644"/>
        <xdr:cNvSpPr/>
      </xdr:nvSpPr>
      <xdr:spPr>
        <a:xfrm>
          <a:off x="14541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13970</xdr:rowOff>
    </xdr:from>
    <xdr:ext cx="528320" cy="259080"/>
    <xdr:sp macro="" textlink="">
      <xdr:nvSpPr>
        <xdr:cNvPr id="646" name="テキスト ボックス 645"/>
        <xdr:cNvSpPr txBox="1"/>
      </xdr:nvSpPr>
      <xdr:spPr>
        <a:xfrm>
          <a:off x="14324965" y="13044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80645</xdr:rowOff>
    </xdr:from>
    <xdr:to xmlns:xdr="http://schemas.openxmlformats.org/drawingml/2006/spreadsheetDrawing">
      <xdr:col>72</xdr:col>
      <xdr:colOff>38100</xdr:colOff>
      <xdr:row>78</xdr:row>
      <xdr:rowOff>10795</xdr:rowOff>
    </xdr:to>
    <xdr:sp macro="" textlink="">
      <xdr:nvSpPr>
        <xdr:cNvPr id="647" name="楕円 646"/>
        <xdr:cNvSpPr/>
      </xdr:nvSpPr>
      <xdr:spPr>
        <a:xfrm>
          <a:off x="13652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27305</xdr:rowOff>
    </xdr:from>
    <xdr:ext cx="528320" cy="259080"/>
    <xdr:sp macro="" textlink="">
      <xdr:nvSpPr>
        <xdr:cNvPr id="648" name="テキスト ボックス 647"/>
        <xdr:cNvSpPr txBox="1"/>
      </xdr:nvSpPr>
      <xdr:spPr>
        <a:xfrm>
          <a:off x="13435965" y="13057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74930</xdr:rowOff>
    </xdr:from>
    <xdr:to xmlns:xdr="http://schemas.openxmlformats.org/drawingml/2006/spreadsheetDrawing">
      <xdr:col>67</xdr:col>
      <xdr:colOff>101600</xdr:colOff>
      <xdr:row>78</xdr:row>
      <xdr:rowOff>5080</xdr:rowOff>
    </xdr:to>
    <xdr:sp macro="" textlink="">
      <xdr:nvSpPr>
        <xdr:cNvPr id="649" name="楕円 648"/>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21590</xdr:rowOff>
    </xdr:from>
    <xdr:ext cx="528320" cy="259080"/>
    <xdr:sp macro="" textlink="">
      <xdr:nvSpPr>
        <xdr:cNvPr id="650" name="テキスト ボックス 649"/>
        <xdr:cNvSpPr txBox="1"/>
      </xdr:nvSpPr>
      <xdr:spPr>
        <a:xfrm>
          <a:off x="12546965" y="1305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59" name="テキスト ボックス 658"/>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62" name="テキスト ボックス 661"/>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280" cy="252730"/>
    <xdr:sp macro="" textlink="">
      <xdr:nvSpPr>
        <xdr:cNvPr id="664" name="テキスト ボックス 663"/>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66" name="テキスト ボックス 665"/>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68" name="テキスト ボックス 667"/>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0" name="テキスト ボックス 669"/>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2" name="直線コネクタ 671"/>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3"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4" name="直線コネクタ 673"/>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2730"/>
    <xdr:sp macro="" textlink="">
      <xdr:nvSpPr>
        <xdr:cNvPr id="675" name="積立金最大値テキスト"/>
        <xdr:cNvSpPr txBox="1"/>
      </xdr:nvSpPr>
      <xdr:spPr>
        <a:xfrm>
          <a:off x="16370300" y="153695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6" name="直線コネクタ 675"/>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81280</xdr:rowOff>
    </xdr:from>
    <xdr:to xmlns:xdr="http://schemas.openxmlformats.org/drawingml/2006/spreadsheetDrawing">
      <xdr:col>85</xdr:col>
      <xdr:colOff>127000</xdr:colOff>
      <xdr:row>98</xdr:row>
      <xdr:rowOff>125095</xdr:rowOff>
    </xdr:to>
    <xdr:cxnSp macro="">
      <xdr:nvCxnSpPr>
        <xdr:cNvPr id="677" name="直線コネクタ 676"/>
        <xdr:cNvCxnSpPr/>
      </xdr:nvCxnSpPr>
      <xdr:spPr>
        <a:xfrm flipV="1">
          <a:off x="15481300" y="168833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8890</xdr:rowOff>
    </xdr:from>
    <xdr:ext cx="534670" cy="252730"/>
    <xdr:sp macro="" textlink="">
      <xdr:nvSpPr>
        <xdr:cNvPr id="678" name="積立金平均値テキスト"/>
        <xdr:cNvSpPr txBox="1"/>
      </xdr:nvSpPr>
      <xdr:spPr>
        <a:xfrm>
          <a:off x="16370300" y="16639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9" name="フローチャート: 判断 678"/>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113030</xdr:rowOff>
    </xdr:from>
    <xdr:to xmlns:xdr="http://schemas.openxmlformats.org/drawingml/2006/spreadsheetDrawing">
      <xdr:col>81</xdr:col>
      <xdr:colOff>50800</xdr:colOff>
      <xdr:row>98</xdr:row>
      <xdr:rowOff>125095</xdr:rowOff>
    </xdr:to>
    <xdr:cxnSp macro="">
      <xdr:nvCxnSpPr>
        <xdr:cNvPr id="680" name="直線コネクタ 679"/>
        <xdr:cNvCxnSpPr/>
      </xdr:nvCxnSpPr>
      <xdr:spPr>
        <a:xfrm>
          <a:off x="14592300" y="16915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81" name="フローチャート: 判断 680"/>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28320" cy="259080"/>
    <xdr:sp macro="" textlink="">
      <xdr:nvSpPr>
        <xdr:cNvPr id="682" name="テキスト ボックス 681"/>
        <xdr:cNvSpPr txBox="1"/>
      </xdr:nvSpPr>
      <xdr:spPr>
        <a:xfrm>
          <a:off x="15213965" y="16565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113030</xdr:rowOff>
    </xdr:from>
    <xdr:to xmlns:xdr="http://schemas.openxmlformats.org/drawingml/2006/spreadsheetDrawing">
      <xdr:col>76</xdr:col>
      <xdr:colOff>114300</xdr:colOff>
      <xdr:row>98</xdr:row>
      <xdr:rowOff>117475</xdr:rowOff>
    </xdr:to>
    <xdr:cxnSp macro="">
      <xdr:nvCxnSpPr>
        <xdr:cNvPr id="683" name="直線コネクタ 682"/>
        <xdr:cNvCxnSpPr/>
      </xdr:nvCxnSpPr>
      <xdr:spPr>
        <a:xfrm flipV="1">
          <a:off x="13703300" y="16915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4" name="フローチャート: 判断 683"/>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28320" cy="259080"/>
    <xdr:sp macro="" textlink="">
      <xdr:nvSpPr>
        <xdr:cNvPr id="685" name="テキスト ボックス 684"/>
        <xdr:cNvSpPr txBox="1"/>
      </xdr:nvSpPr>
      <xdr:spPr>
        <a:xfrm>
          <a:off x="14324965" y="16555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117475</xdr:rowOff>
    </xdr:from>
    <xdr:to xmlns:xdr="http://schemas.openxmlformats.org/drawingml/2006/spreadsheetDrawing">
      <xdr:col>71</xdr:col>
      <xdr:colOff>177800</xdr:colOff>
      <xdr:row>98</xdr:row>
      <xdr:rowOff>125730</xdr:rowOff>
    </xdr:to>
    <xdr:cxnSp macro="">
      <xdr:nvCxnSpPr>
        <xdr:cNvPr id="686" name="直線コネクタ 685"/>
        <xdr:cNvCxnSpPr/>
      </xdr:nvCxnSpPr>
      <xdr:spPr>
        <a:xfrm flipV="1">
          <a:off x="12814300" y="169195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7" name="フローチャート: 判断 686"/>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28320" cy="252730"/>
    <xdr:sp macro="" textlink="">
      <xdr:nvSpPr>
        <xdr:cNvPr id="688" name="テキスト ボックス 687"/>
        <xdr:cNvSpPr txBox="1"/>
      </xdr:nvSpPr>
      <xdr:spPr>
        <a:xfrm>
          <a:off x="13435965" y="16593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9" name="フローチャート: 判断 688"/>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28320" cy="259080"/>
    <xdr:sp macro="" textlink="">
      <xdr:nvSpPr>
        <xdr:cNvPr id="690" name="テキスト ボックス 689"/>
        <xdr:cNvSpPr txBox="1"/>
      </xdr:nvSpPr>
      <xdr:spPr>
        <a:xfrm>
          <a:off x="12546965" y="16607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30480</xdr:rowOff>
    </xdr:from>
    <xdr:to xmlns:xdr="http://schemas.openxmlformats.org/drawingml/2006/spreadsheetDrawing">
      <xdr:col>85</xdr:col>
      <xdr:colOff>177800</xdr:colOff>
      <xdr:row>98</xdr:row>
      <xdr:rowOff>132080</xdr:rowOff>
    </xdr:to>
    <xdr:sp macro="" textlink="">
      <xdr:nvSpPr>
        <xdr:cNvPr id="696" name="楕円 695"/>
        <xdr:cNvSpPr/>
      </xdr:nvSpPr>
      <xdr:spPr>
        <a:xfrm>
          <a:off x="162687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97"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74930</xdr:rowOff>
    </xdr:from>
    <xdr:to xmlns:xdr="http://schemas.openxmlformats.org/drawingml/2006/spreadsheetDrawing">
      <xdr:col>81</xdr:col>
      <xdr:colOff>101600</xdr:colOff>
      <xdr:row>99</xdr:row>
      <xdr:rowOff>4445</xdr:rowOff>
    </xdr:to>
    <xdr:sp macro="" textlink="">
      <xdr:nvSpPr>
        <xdr:cNvPr id="698" name="楕円 697"/>
        <xdr:cNvSpPr/>
      </xdr:nvSpPr>
      <xdr:spPr>
        <a:xfrm>
          <a:off x="15430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167005</xdr:rowOff>
    </xdr:from>
    <xdr:ext cx="463550" cy="252730"/>
    <xdr:sp macro="" textlink="">
      <xdr:nvSpPr>
        <xdr:cNvPr id="699" name="テキスト ボックス 698"/>
        <xdr:cNvSpPr txBox="1"/>
      </xdr:nvSpPr>
      <xdr:spPr>
        <a:xfrm>
          <a:off x="15246350" y="169691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62230</xdr:rowOff>
    </xdr:from>
    <xdr:to xmlns:xdr="http://schemas.openxmlformats.org/drawingml/2006/spreadsheetDrawing">
      <xdr:col>76</xdr:col>
      <xdr:colOff>165100</xdr:colOff>
      <xdr:row>98</xdr:row>
      <xdr:rowOff>163830</xdr:rowOff>
    </xdr:to>
    <xdr:sp macro="" textlink="">
      <xdr:nvSpPr>
        <xdr:cNvPr id="700" name="楕円 699"/>
        <xdr:cNvSpPr/>
      </xdr:nvSpPr>
      <xdr:spPr>
        <a:xfrm>
          <a:off x="14541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154940</xdr:rowOff>
    </xdr:from>
    <xdr:ext cx="528320" cy="252730"/>
    <xdr:sp macro="" textlink="">
      <xdr:nvSpPr>
        <xdr:cNvPr id="701" name="テキスト ボックス 700"/>
        <xdr:cNvSpPr txBox="1"/>
      </xdr:nvSpPr>
      <xdr:spPr>
        <a:xfrm>
          <a:off x="14324965" y="16957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66675</xdr:rowOff>
    </xdr:from>
    <xdr:to xmlns:xdr="http://schemas.openxmlformats.org/drawingml/2006/spreadsheetDrawing">
      <xdr:col>72</xdr:col>
      <xdr:colOff>38100</xdr:colOff>
      <xdr:row>98</xdr:row>
      <xdr:rowOff>168275</xdr:rowOff>
    </xdr:to>
    <xdr:sp macro="" textlink="">
      <xdr:nvSpPr>
        <xdr:cNvPr id="702" name="楕円 701"/>
        <xdr:cNvSpPr/>
      </xdr:nvSpPr>
      <xdr:spPr>
        <a:xfrm>
          <a:off x="13652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159385</xdr:rowOff>
    </xdr:from>
    <xdr:ext cx="463550" cy="258445"/>
    <xdr:sp macro="" textlink="">
      <xdr:nvSpPr>
        <xdr:cNvPr id="703" name="テキスト ボックス 702"/>
        <xdr:cNvSpPr txBox="1"/>
      </xdr:nvSpPr>
      <xdr:spPr>
        <a:xfrm>
          <a:off x="13468350" y="169614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5080</xdr:rowOff>
    </xdr:to>
    <xdr:sp macro="" textlink="">
      <xdr:nvSpPr>
        <xdr:cNvPr id="704" name="楕円 703"/>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167640</xdr:rowOff>
    </xdr:from>
    <xdr:ext cx="463550" cy="252730"/>
    <xdr:sp macro="" textlink="">
      <xdr:nvSpPr>
        <xdr:cNvPr id="705" name="テキスト ボックス 704"/>
        <xdr:cNvSpPr txBox="1"/>
      </xdr:nvSpPr>
      <xdr:spPr>
        <a:xfrm>
          <a:off x="12579350" y="169697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4" name="テキスト ボックス 713"/>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17" name="テキスト ボックス 716"/>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9" name="テキスト ボックス 71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21" name="テキスト ボックス 720"/>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9280" cy="252730"/>
    <xdr:sp macro="" textlink="">
      <xdr:nvSpPr>
        <xdr:cNvPr id="727" name="テキスト ボックス 726"/>
        <xdr:cNvSpPr txBox="1"/>
      </xdr:nvSpPr>
      <xdr:spPr>
        <a:xfrm>
          <a:off x="17692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52730"/>
    <xdr:sp macro="" textlink="">
      <xdr:nvSpPr>
        <xdr:cNvPr id="732" name="投資及び出資金最大値テキスト"/>
        <xdr:cNvSpPr txBox="1"/>
      </xdr:nvSpPr>
      <xdr:spPr>
        <a:xfrm>
          <a:off x="22212300" y="5186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3" name="直線コネクタ 732"/>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7620</xdr:rowOff>
    </xdr:from>
    <xdr:to xmlns:xdr="http://schemas.openxmlformats.org/drawingml/2006/spreadsheetDrawing">
      <xdr:col>116</xdr:col>
      <xdr:colOff>63500</xdr:colOff>
      <xdr:row>39</xdr:row>
      <xdr:rowOff>15240</xdr:rowOff>
    </xdr:to>
    <xdr:cxnSp macro="">
      <xdr:nvCxnSpPr>
        <xdr:cNvPr id="734" name="直線コネクタ 733"/>
        <xdr:cNvCxnSpPr/>
      </xdr:nvCxnSpPr>
      <xdr:spPr>
        <a:xfrm>
          <a:off x="21323300" y="66941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101600</xdr:rowOff>
    </xdr:from>
    <xdr:ext cx="469900" cy="259080"/>
    <xdr:sp macro="" textlink="">
      <xdr:nvSpPr>
        <xdr:cNvPr id="735" name="投資及び出資金平均値テキスト"/>
        <xdr:cNvSpPr txBox="1"/>
      </xdr:nvSpPr>
      <xdr:spPr>
        <a:xfrm>
          <a:off x="22212300" y="6445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6" name="フローチャート: 判断 735"/>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7620</xdr:rowOff>
    </xdr:from>
    <xdr:to xmlns:xdr="http://schemas.openxmlformats.org/drawingml/2006/spreadsheetDrawing">
      <xdr:col>111</xdr:col>
      <xdr:colOff>177800</xdr:colOff>
      <xdr:row>39</xdr:row>
      <xdr:rowOff>8890</xdr:rowOff>
    </xdr:to>
    <xdr:cxnSp macro="">
      <xdr:nvCxnSpPr>
        <xdr:cNvPr id="737" name="直線コネクタ 736"/>
        <xdr:cNvCxnSpPr/>
      </xdr:nvCxnSpPr>
      <xdr:spPr>
        <a:xfrm flipV="1">
          <a:off x="20434300" y="6694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8" name="フローチャート: 判断 737"/>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38735</xdr:rowOff>
    </xdr:from>
    <xdr:ext cx="463550" cy="259080"/>
    <xdr:sp macro="" textlink="">
      <xdr:nvSpPr>
        <xdr:cNvPr id="739" name="テキスト ボックス 738"/>
        <xdr:cNvSpPr txBox="1"/>
      </xdr:nvSpPr>
      <xdr:spPr>
        <a:xfrm>
          <a:off x="21088350" y="63823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8890</xdr:rowOff>
    </xdr:from>
    <xdr:to xmlns:xdr="http://schemas.openxmlformats.org/drawingml/2006/spreadsheetDrawing">
      <xdr:col>107</xdr:col>
      <xdr:colOff>50800</xdr:colOff>
      <xdr:row>39</xdr:row>
      <xdr:rowOff>10795</xdr:rowOff>
    </xdr:to>
    <xdr:cxnSp macro="">
      <xdr:nvCxnSpPr>
        <xdr:cNvPr id="740" name="直線コネクタ 739"/>
        <xdr:cNvCxnSpPr/>
      </xdr:nvCxnSpPr>
      <xdr:spPr>
        <a:xfrm flipV="1">
          <a:off x="19545300" y="6695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41" name="フローチャート: 判断 740"/>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42545</xdr:rowOff>
    </xdr:from>
    <xdr:ext cx="463550" cy="252730"/>
    <xdr:sp macro="" textlink="">
      <xdr:nvSpPr>
        <xdr:cNvPr id="742" name="テキスト ボックス 741"/>
        <xdr:cNvSpPr txBox="1"/>
      </xdr:nvSpPr>
      <xdr:spPr>
        <a:xfrm>
          <a:off x="20199350" y="6386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10795</xdr:rowOff>
    </xdr:from>
    <xdr:to xmlns:xdr="http://schemas.openxmlformats.org/drawingml/2006/spreadsheetDrawing">
      <xdr:col>102</xdr:col>
      <xdr:colOff>114300</xdr:colOff>
      <xdr:row>39</xdr:row>
      <xdr:rowOff>14605</xdr:rowOff>
    </xdr:to>
    <xdr:cxnSp macro="">
      <xdr:nvCxnSpPr>
        <xdr:cNvPr id="743" name="直線コネクタ 742"/>
        <xdr:cNvCxnSpPr/>
      </xdr:nvCxnSpPr>
      <xdr:spPr>
        <a:xfrm flipV="1">
          <a:off x="18656300" y="66973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4" name="フローチャート: 判断 743"/>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37465</xdr:rowOff>
    </xdr:from>
    <xdr:ext cx="463550" cy="259080"/>
    <xdr:sp macro="" textlink="">
      <xdr:nvSpPr>
        <xdr:cNvPr id="745" name="テキスト ボックス 744"/>
        <xdr:cNvSpPr txBox="1"/>
      </xdr:nvSpPr>
      <xdr:spPr>
        <a:xfrm>
          <a:off x="19310350" y="6381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6" name="フローチャート: 判断 745"/>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63500</xdr:rowOff>
    </xdr:from>
    <xdr:ext cx="463550" cy="252730"/>
    <xdr:sp macro="" textlink="">
      <xdr:nvSpPr>
        <xdr:cNvPr id="747" name="テキスト ボックス 746"/>
        <xdr:cNvSpPr txBox="1"/>
      </xdr:nvSpPr>
      <xdr:spPr>
        <a:xfrm>
          <a:off x="18421350" y="6407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135890</xdr:rowOff>
    </xdr:from>
    <xdr:to xmlns:xdr="http://schemas.openxmlformats.org/drawingml/2006/spreadsheetDrawing">
      <xdr:col>116</xdr:col>
      <xdr:colOff>114300</xdr:colOff>
      <xdr:row>39</xdr:row>
      <xdr:rowOff>66040</xdr:rowOff>
    </xdr:to>
    <xdr:sp macro="" textlink="">
      <xdr:nvSpPr>
        <xdr:cNvPr id="753" name="楕円 752"/>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54" name="投資及び出資金該当値テキスト"/>
        <xdr:cNvSpPr txBox="1"/>
      </xdr:nvSpPr>
      <xdr:spPr>
        <a:xfrm>
          <a:off x="22212300" y="657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128270</xdr:rowOff>
    </xdr:from>
    <xdr:to xmlns:xdr="http://schemas.openxmlformats.org/drawingml/2006/spreadsheetDrawing">
      <xdr:col>112</xdr:col>
      <xdr:colOff>38100</xdr:colOff>
      <xdr:row>39</xdr:row>
      <xdr:rowOff>58420</xdr:rowOff>
    </xdr:to>
    <xdr:sp macro="" textlink="">
      <xdr:nvSpPr>
        <xdr:cNvPr id="755" name="楕円 754"/>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49530</xdr:rowOff>
    </xdr:from>
    <xdr:ext cx="463550" cy="259080"/>
    <xdr:sp macro="" textlink="">
      <xdr:nvSpPr>
        <xdr:cNvPr id="756" name="テキスト ボックス 755"/>
        <xdr:cNvSpPr txBox="1"/>
      </xdr:nvSpPr>
      <xdr:spPr>
        <a:xfrm>
          <a:off x="21088350" y="6736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129540</xdr:rowOff>
    </xdr:from>
    <xdr:to xmlns:xdr="http://schemas.openxmlformats.org/drawingml/2006/spreadsheetDrawing">
      <xdr:col>107</xdr:col>
      <xdr:colOff>101600</xdr:colOff>
      <xdr:row>39</xdr:row>
      <xdr:rowOff>59690</xdr:rowOff>
    </xdr:to>
    <xdr:sp macro="" textlink="">
      <xdr:nvSpPr>
        <xdr:cNvPr id="757" name="楕円 756"/>
        <xdr:cNvSpPr/>
      </xdr:nvSpPr>
      <xdr:spPr>
        <a:xfrm>
          <a:off x="20383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50800</xdr:rowOff>
    </xdr:from>
    <xdr:ext cx="463550" cy="259080"/>
    <xdr:sp macro="" textlink="">
      <xdr:nvSpPr>
        <xdr:cNvPr id="758" name="テキスト ボックス 757"/>
        <xdr:cNvSpPr txBox="1"/>
      </xdr:nvSpPr>
      <xdr:spPr>
        <a:xfrm>
          <a:off x="20199350" y="6737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132080</xdr:rowOff>
    </xdr:from>
    <xdr:to xmlns:xdr="http://schemas.openxmlformats.org/drawingml/2006/spreadsheetDrawing">
      <xdr:col>102</xdr:col>
      <xdr:colOff>165100</xdr:colOff>
      <xdr:row>39</xdr:row>
      <xdr:rowOff>61595</xdr:rowOff>
    </xdr:to>
    <xdr:sp macro="" textlink="">
      <xdr:nvSpPr>
        <xdr:cNvPr id="759" name="楕円 758"/>
        <xdr:cNvSpPr/>
      </xdr:nvSpPr>
      <xdr:spPr>
        <a:xfrm>
          <a:off x="19494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52705</xdr:rowOff>
    </xdr:from>
    <xdr:ext cx="463550" cy="252730"/>
    <xdr:sp macro="" textlink="">
      <xdr:nvSpPr>
        <xdr:cNvPr id="760" name="テキスト ボックス 759"/>
        <xdr:cNvSpPr txBox="1"/>
      </xdr:nvSpPr>
      <xdr:spPr>
        <a:xfrm>
          <a:off x="19310350" y="67392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135255</xdr:rowOff>
    </xdr:from>
    <xdr:to xmlns:xdr="http://schemas.openxmlformats.org/drawingml/2006/spreadsheetDrawing">
      <xdr:col>98</xdr:col>
      <xdr:colOff>38100</xdr:colOff>
      <xdr:row>39</xdr:row>
      <xdr:rowOff>65405</xdr:rowOff>
    </xdr:to>
    <xdr:sp macro="" textlink="">
      <xdr:nvSpPr>
        <xdr:cNvPr id="761" name="楕円 760"/>
        <xdr:cNvSpPr/>
      </xdr:nvSpPr>
      <xdr:spPr>
        <a:xfrm>
          <a:off x="18605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56515</xdr:rowOff>
    </xdr:from>
    <xdr:ext cx="463550" cy="258445"/>
    <xdr:sp macro="" textlink="">
      <xdr:nvSpPr>
        <xdr:cNvPr id="762" name="テキスト ボックス 761"/>
        <xdr:cNvSpPr txBox="1"/>
      </xdr:nvSpPr>
      <xdr:spPr>
        <a:xfrm>
          <a:off x="18421350" y="6743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1" name="テキスト ボックス 77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3" name="直線コネクタ 77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2570" cy="252730"/>
    <xdr:sp macro="" textlink="">
      <xdr:nvSpPr>
        <xdr:cNvPr id="774" name="テキスト ボックス 773"/>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5" name="直線コネクタ 77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2730"/>
    <xdr:sp macro="" textlink="">
      <xdr:nvSpPr>
        <xdr:cNvPr id="776" name="テキスト ボックス 775"/>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7" name="直線コネクタ 77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2730"/>
    <xdr:sp macro="" textlink="">
      <xdr:nvSpPr>
        <xdr:cNvPr id="778" name="テキスト ボックス 777"/>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9" name="直線コネクタ 77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2730"/>
    <xdr:sp macro="" textlink="">
      <xdr:nvSpPr>
        <xdr:cNvPr id="780" name="テキスト ボックス 779"/>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82" name="テキスト ボックス 781"/>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4" name="直線コネクタ 783"/>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2730"/>
    <xdr:sp macro="" textlink="">
      <xdr:nvSpPr>
        <xdr:cNvPr id="785" name="貸付金最小値テキスト"/>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6" name="直線コネクタ 78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52730"/>
    <xdr:sp macro="" textlink="">
      <xdr:nvSpPr>
        <xdr:cNvPr id="787" name="貸付金最大値テキスト"/>
        <xdr:cNvSpPr txBox="1"/>
      </xdr:nvSpPr>
      <xdr:spPr>
        <a:xfrm>
          <a:off x="22212300" y="84905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8" name="直線コネクタ 787"/>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118745</xdr:rowOff>
    </xdr:from>
    <xdr:to xmlns:xdr="http://schemas.openxmlformats.org/drawingml/2006/spreadsheetDrawing">
      <xdr:col>116</xdr:col>
      <xdr:colOff>63500</xdr:colOff>
      <xdr:row>58</xdr:row>
      <xdr:rowOff>119380</xdr:rowOff>
    </xdr:to>
    <xdr:cxnSp macro="">
      <xdr:nvCxnSpPr>
        <xdr:cNvPr id="789" name="直線コネクタ 788"/>
        <xdr:cNvCxnSpPr/>
      </xdr:nvCxnSpPr>
      <xdr:spPr>
        <a:xfrm flipV="1">
          <a:off x="21323300" y="100628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52730"/>
    <xdr:sp macro="" textlink="">
      <xdr:nvSpPr>
        <xdr:cNvPr id="790" name="貸付金平均値テキスト"/>
        <xdr:cNvSpPr txBox="1"/>
      </xdr:nvSpPr>
      <xdr:spPr>
        <a:xfrm>
          <a:off x="22212300" y="974661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91" name="フローチャート: 判断 790"/>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119380</xdr:rowOff>
    </xdr:from>
    <xdr:to xmlns:xdr="http://schemas.openxmlformats.org/drawingml/2006/spreadsheetDrawing">
      <xdr:col>111</xdr:col>
      <xdr:colOff>177800</xdr:colOff>
      <xdr:row>58</xdr:row>
      <xdr:rowOff>119380</xdr:rowOff>
    </xdr:to>
    <xdr:cxnSp macro="">
      <xdr:nvCxnSpPr>
        <xdr:cNvPr id="792" name="直線コネクタ 791"/>
        <xdr:cNvCxnSpPr/>
      </xdr:nvCxnSpPr>
      <xdr:spPr>
        <a:xfrm flipV="1">
          <a:off x="20434300" y="10063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3" name="フローチャート: 判断 792"/>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63550" cy="259080"/>
    <xdr:sp macro="" textlink="">
      <xdr:nvSpPr>
        <xdr:cNvPr id="794" name="テキスト ボックス 793"/>
        <xdr:cNvSpPr txBox="1"/>
      </xdr:nvSpPr>
      <xdr:spPr>
        <a:xfrm>
          <a:off x="21088350" y="9672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119380</xdr:rowOff>
    </xdr:from>
    <xdr:to xmlns:xdr="http://schemas.openxmlformats.org/drawingml/2006/spreadsheetDrawing">
      <xdr:col>107</xdr:col>
      <xdr:colOff>50800</xdr:colOff>
      <xdr:row>58</xdr:row>
      <xdr:rowOff>120650</xdr:rowOff>
    </xdr:to>
    <xdr:cxnSp macro="">
      <xdr:nvCxnSpPr>
        <xdr:cNvPr id="795" name="直線コネクタ 794"/>
        <xdr:cNvCxnSpPr/>
      </xdr:nvCxnSpPr>
      <xdr:spPr>
        <a:xfrm flipV="1">
          <a:off x="19545300" y="10063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6" name="フローチャート: 判断 795"/>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63550" cy="259080"/>
    <xdr:sp macro="" textlink="">
      <xdr:nvSpPr>
        <xdr:cNvPr id="797" name="テキスト ボックス 796"/>
        <xdr:cNvSpPr txBox="1"/>
      </xdr:nvSpPr>
      <xdr:spPr>
        <a:xfrm>
          <a:off x="20199350" y="9679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120650</xdr:rowOff>
    </xdr:from>
    <xdr:to xmlns:xdr="http://schemas.openxmlformats.org/drawingml/2006/spreadsheetDrawing">
      <xdr:col>102</xdr:col>
      <xdr:colOff>114300</xdr:colOff>
      <xdr:row>58</xdr:row>
      <xdr:rowOff>120650</xdr:rowOff>
    </xdr:to>
    <xdr:cxnSp macro="">
      <xdr:nvCxnSpPr>
        <xdr:cNvPr id="798" name="直線コネクタ 797"/>
        <xdr:cNvCxnSpPr/>
      </xdr:nvCxnSpPr>
      <xdr:spPr>
        <a:xfrm flipV="1">
          <a:off x="18656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9" name="フローチャート: 判断 798"/>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3550" cy="252730"/>
    <xdr:sp macro="" textlink="">
      <xdr:nvSpPr>
        <xdr:cNvPr id="800" name="テキスト ボックス 799"/>
        <xdr:cNvSpPr txBox="1"/>
      </xdr:nvSpPr>
      <xdr:spPr>
        <a:xfrm>
          <a:off x="19310350" y="9664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801" name="フローチャート: 判断 800"/>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63550" cy="259080"/>
    <xdr:sp macro="" textlink="">
      <xdr:nvSpPr>
        <xdr:cNvPr id="802" name="テキスト ボックス 801"/>
        <xdr:cNvSpPr txBox="1"/>
      </xdr:nvSpPr>
      <xdr:spPr>
        <a:xfrm>
          <a:off x="18421350" y="9683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67945</xdr:rowOff>
    </xdr:from>
    <xdr:to xmlns:xdr="http://schemas.openxmlformats.org/drawingml/2006/spreadsheetDrawing">
      <xdr:col>116</xdr:col>
      <xdr:colOff>114300</xdr:colOff>
      <xdr:row>58</xdr:row>
      <xdr:rowOff>169545</xdr:rowOff>
    </xdr:to>
    <xdr:sp macro="" textlink="">
      <xdr:nvSpPr>
        <xdr:cNvPr id="808" name="楕円 807"/>
        <xdr:cNvSpPr/>
      </xdr:nvSpPr>
      <xdr:spPr>
        <a:xfrm>
          <a:off x="22110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154940</xdr:rowOff>
    </xdr:from>
    <xdr:ext cx="378460" cy="252730"/>
    <xdr:sp macro="" textlink="">
      <xdr:nvSpPr>
        <xdr:cNvPr id="809" name="貸付金該当値テキスト"/>
        <xdr:cNvSpPr txBox="1"/>
      </xdr:nvSpPr>
      <xdr:spPr>
        <a:xfrm>
          <a:off x="22212300" y="99275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68580</xdr:rowOff>
    </xdr:from>
    <xdr:to xmlns:xdr="http://schemas.openxmlformats.org/drawingml/2006/spreadsheetDrawing">
      <xdr:col>112</xdr:col>
      <xdr:colOff>38100</xdr:colOff>
      <xdr:row>58</xdr:row>
      <xdr:rowOff>170180</xdr:rowOff>
    </xdr:to>
    <xdr:sp macro="" textlink="">
      <xdr:nvSpPr>
        <xdr:cNvPr id="810" name="楕円 809"/>
        <xdr:cNvSpPr/>
      </xdr:nvSpPr>
      <xdr:spPr>
        <a:xfrm>
          <a:off x="21272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161290</xdr:rowOff>
    </xdr:from>
    <xdr:ext cx="378460" cy="259080"/>
    <xdr:sp macro="" textlink="">
      <xdr:nvSpPr>
        <xdr:cNvPr id="811" name="テキスト ボックス 810"/>
        <xdr:cNvSpPr txBox="1"/>
      </xdr:nvSpPr>
      <xdr:spPr>
        <a:xfrm>
          <a:off x="21134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68580</xdr:rowOff>
    </xdr:from>
    <xdr:to xmlns:xdr="http://schemas.openxmlformats.org/drawingml/2006/spreadsheetDrawing">
      <xdr:col>107</xdr:col>
      <xdr:colOff>101600</xdr:colOff>
      <xdr:row>58</xdr:row>
      <xdr:rowOff>170180</xdr:rowOff>
    </xdr:to>
    <xdr:sp macro="" textlink="">
      <xdr:nvSpPr>
        <xdr:cNvPr id="812" name="楕円 811"/>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161290</xdr:rowOff>
    </xdr:from>
    <xdr:ext cx="378460" cy="259080"/>
    <xdr:sp macro="" textlink="">
      <xdr:nvSpPr>
        <xdr:cNvPr id="813" name="テキスト ボックス 812"/>
        <xdr:cNvSpPr txBox="1"/>
      </xdr:nvSpPr>
      <xdr:spPr>
        <a:xfrm>
          <a:off x="20245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69215</xdr:rowOff>
    </xdr:from>
    <xdr:to xmlns:xdr="http://schemas.openxmlformats.org/drawingml/2006/spreadsheetDrawing">
      <xdr:col>102</xdr:col>
      <xdr:colOff>165100</xdr:colOff>
      <xdr:row>58</xdr:row>
      <xdr:rowOff>170815</xdr:rowOff>
    </xdr:to>
    <xdr:sp macro="" textlink="">
      <xdr:nvSpPr>
        <xdr:cNvPr id="814" name="楕円 813"/>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161925</xdr:rowOff>
    </xdr:from>
    <xdr:ext cx="378460" cy="259080"/>
    <xdr:sp macro="" textlink="">
      <xdr:nvSpPr>
        <xdr:cNvPr id="815" name="テキスト ボックス 814"/>
        <xdr:cNvSpPr txBox="1"/>
      </xdr:nvSpPr>
      <xdr:spPr>
        <a:xfrm>
          <a:off x="19356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69215</xdr:rowOff>
    </xdr:from>
    <xdr:to xmlns:xdr="http://schemas.openxmlformats.org/drawingml/2006/spreadsheetDrawing">
      <xdr:col>98</xdr:col>
      <xdr:colOff>38100</xdr:colOff>
      <xdr:row>58</xdr:row>
      <xdr:rowOff>170815</xdr:rowOff>
    </xdr:to>
    <xdr:sp macro="" textlink="">
      <xdr:nvSpPr>
        <xdr:cNvPr id="816" name="楕円 815"/>
        <xdr:cNvSpPr/>
      </xdr:nvSpPr>
      <xdr:spPr>
        <a:xfrm>
          <a:off x="18605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161925</xdr:rowOff>
    </xdr:from>
    <xdr:ext cx="378460" cy="259080"/>
    <xdr:sp macro="" textlink="">
      <xdr:nvSpPr>
        <xdr:cNvPr id="817" name="テキスト ボックス 816"/>
        <xdr:cNvSpPr txBox="1"/>
      </xdr:nvSpPr>
      <xdr:spPr>
        <a:xfrm>
          <a:off x="18467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26" name="テキスト ボックス 825"/>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28" name="テキスト ボックス 827"/>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730"/>
    <xdr:sp macro="" textlink="">
      <xdr:nvSpPr>
        <xdr:cNvPr id="834" name="テキスト ボックス 833"/>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280" cy="259080"/>
    <xdr:sp macro="" textlink="">
      <xdr:nvSpPr>
        <xdr:cNvPr id="836" name="テキスト ボックス 835"/>
        <xdr:cNvSpPr txBox="1"/>
      </xdr:nvSpPr>
      <xdr:spPr>
        <a:xfrm>
          <a:off x="17692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280" cy="259080"/>
    <xdr:sp macro="" textlink="">
      <xdr:nvSpPr>
        <xdr:cNvPr id="838" name="テキスト ボックス 837"/>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40" name="テキスト ボックス 839"/>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2" name="直線コネクタ 841"/>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3"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4" name="直線コネクタ 843"/>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52730"/>
    <xdr:sp macro="" textlink="">
      <xdr:nvSpPr>
        <xdr:cNvPr id="845" name="繰出金最大値テキスト"/>
        <xdr:cNvSpPr txBox="1"/>
      </xdr:nvSpPr>
      <xdr:spPr>
        <a:xfrm>
          <a:off x="22212300" y="118160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6" name="直線コネクタ 845"/>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145415</xdr:rowOff>
    </xdr:from>
    <xdr:to xmlns:xdr="http://schemas.openxmlformats.org/drawingml/2006/spreadsheetDrawing">
      <xdr:col>116</xdr:col>
      <xdr:colOff>63500</xdr:colOff>
      <xdr:row>75</xdr:row>
      <xdr:rowOff>171450</xdr:rowOff>
    </xdr:to>
    <xdr:cxnSp macro="">
      <xdr:nvCxnSpPr>
        <xdr:cNvPr id="847" name="直線コネクタ 846"/>
        <xdr:cNvCxnSpPr/>
      </xdr:nvCxnSpPr>
      <xdr:spPr>
        <a:xfrm flipV="1">
          <a:off x="21323300" y="130041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8"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9" name="フローチャート: 判断 848"/>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171450</xdr:rowOff>
    </xdr:from>
    <xdr:to xmlns:xdr="http://schemas.openxmlformats.org/drawingml/2006/spreadsheetDrawing">
      <xdr:col>111</xdr:col>
      <xdr:colOff>177800</xdr:colOff>
      <xdr:row>76</xdr:row>
      <xdr:rowOff>16510</xdr:rowOff>
    </xdr:to>
    <xdr:cxnSp macro="">
      <xdr:nvCxnSpPr>
        <xdr:cNvPr id="850" name="直線コネクタ 849"/>
        <xdr:cNvCxnSpPr/>
      </xdr:nvCxnSpPr>
      <xdr:spPr>
        <a:xfrm flipV="1">
          <a:off x="20434300" y="13030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51" name="フローチャート: 判断 850"/>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28320" cy="258445"/>
    <xdr:sp macro="" textlink="">
      <xdr:nvSpPr>
        <xdr:cNvPr id="852" name="テキスト ボックス 851"/>
        <xdr:cNvSpPr txBox="1"/>
      </xdr:nvSpPr>
      <xdr:spPr>
        <a:xfrm>
          <a:off x="21055965" y="13303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16510</xdr:rowOff>
    </xdr:from>
    <xdr:to xmlns:xdr="http://schemas.openxmlformats.org/drawingml/2006/spreadsheetDrawing">
      <xdr:col>107</xdr:col>
      <xdr:colOff>50800</xdr:colOff>
      <xdr:row>76</xdr:row>
      <xdr:rowOff>18415</xdr:rowOff>
    </xdr:to>
    <xdr:cxnSp macro="">
      <xdr:nvCxnSpPr>
        <xdr:cNvPr id="853" name="直線コネクタ 852"/>
        <xdr:cNvCxnSpPr/>
      </xdr:nvCxnSpPr>
      <xdr:spPr>
        <a:xfrm flipV="1">
          <a:off x="19545300" y="130467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4" name="フローチャート: 判断 853"/>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28320" cy="252730"/>
    <xdr:sp macro="" textlink="">
      <xdr:nvSpPr>
        <xdr:cNvPr id="855" name="テキスト ボックス 854"/>
        <xdr:cNvSpPr txBox="1"/>
      </xdr:nvSpPr>
      <xdr:spPr>
        <a:xfrm>
          <a:off x="20166965" y="13310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164465</xdr:rowOff>
    </xdr:from>
    <xdr:to xmlns:xdr="http://schemas.openxmlformats.org/drawingml/2006/spreadsheetDrawing">
      <xdr:col>102</xdr:col>
      <xdr:colOff>114300</xdr:colOff>
      <xdr:row>76</xdr:row>
      <xdr:rowOff>18415</xdr:rowOff>
    </xdr:to>
    <xdr:cxnSp macro="">
      <xdr:nvCxnSpPr>
        <xdr:cNvPr id="856" name="直線コネクタ 855"/>
        <xdr:cNvCxnSpPr/>
      </xdr:nvCxnSpPr>
      <xdr:spPr>
        <a:xfrm>
          <a:off x="18656300" y="130232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7" name="フローチャート: 判断 856"/>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28320" cy="252730"/>
    <xdr:sp macro="" textlink="">
      <xdr:nvSpPr>
        <xdr:cNvPr id="858" name="テキスト ボックス 857"/>
        <xdr:cNvSpPr txBox="1"/>
      </xdr:nvSpPr>
      <xdr:spPr>
        <a:xfrm>
          <a:off x="19277965" y="13335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9" name="フローチャート: 判断 858"/>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28320" cy="259080"/>
    <xdr:sp macro="" textlink="">
      <xdr:nvSpPr>
        <xdr:cNvPr id="860" name="テキスト ボックス 859"/>
        <xdr:cNvSpPr txBox="1"/>
      </xdr:nvSpPr>
      <xdr:spPr>
        <a:xfrm>
          <a:off x="18388965" y="13238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94615</xdr:rowOff>
    </xdr:from>
    <xdr:to xmlns:xdr="http://schemas.openxmlformats.org/drawingml/2006/spreadsheetDrawing">
      <xdr:col>116</xdr:col>
      <xdr:colOff>114300</xdr:colOff>
      <xdr:row>76</xdr:row>
      <xdr:rowOff>24765</xdr:rowOff>
    </xdr:to>
    <xdr:sp macro="" textlink="">
      <xdr:nvSpPr>
        <xdr:cNvPr id="866" name="楕円 865"/>
        <xdr:cNvSpPr/>
      </xdr:nvSpPr>
      <xdr:spPr>
        <a:xfrm>
          <a:off x="221107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117475</xdr:rowOff>
    </xdr:from>
    <xdr:ext cx="534670" cy="259080"/>
    <xdr:sp macro="" textlink="">
      <xdr:nvSpPr>
        <xdr:cNvPr id="867" name="繰出金該当値テキスト"/>
        <xdr:cNvSpPr txBox="1"/>
      </xdr:nvSpPr>
      <xdr:spPr>
        <a:xfrm>
          <a:off x="22212300" y="12804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120650</xdr:rowOff>
    </xdr:from>
    <xdr:to xmlns:xdr="http://schemas.openxmlformats.org/drawingml/2006/spreadsheetDrawing">
      <xdr:col>112</xdr:col>
      <xdr:colOff>38100</xdr:colOff>
      <xdr:row>76</xdr:row>
      <xdr:rowOff>50800</xdr:rowOff>
    </xdr:to>
    <xdr:sp macro="" textlink="">
      <xdr:nvSpPr>
        <xdr:cNvPr id="868" name="楕円 867"/>
        <xdr:cNvSpPr/>
      </xdr:nvSpPr>
      <xdr:spPr>
        <a:xfrm>
          <a:off x="21272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67310</xdr:rowOff>
    </xdr:from>
    <xdr:ext cx="528320" cy="259080"/>
    <xdr:sp macro="" textlink="">
      <xdr:nvSpPr>
        <xdr:cNvPr id="869" name="テキスト ボックス 868"/>
        <xdr:cNvSpPr txBox="1"/>
      </xdr:nvSpPr>
      <xdr:spPr>
        <a:xfrm>
          <a:off x="21055965" y="12754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137160</xdr:rowOff>
    </xdr:from>
    <xdr:to xmlns:xdr="http://schemas.openxmlformats.org/drawingml/2006/spreadsheetDrawing">
      <xdr:col>107</xdr:col>
      <xdr:colOff>101600</xdr:colOff>
      <xdr:row>76</xdr:row>
      <xdr:rowOff>67310</xdr:rowOff>
    </xdr:to>
    <xdr:sp macro="" textlink="">
      <xdr:nvSpPr>
        <xdr:cNvPr id="870" name="楕円 869"/>
        <xdr:cNvSpPr/>
      </xdr:nvSpPr>
      <xdr:spPr>
        <a:xfrm>
          <a:off x="20383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83820</xdr:rowOff>
    </xdr:from>
    <xdr:ext cx="528320" cy="259080"/>
    <xdr:sp macro="" textlink="">
      <xdr:nvSpPr>
        <xdr:cNvPr id="871" name="テキスト ボックス 870"/>
        <xdr:cNvSpPr txBox="1"/>
      </xdr:nvSpPr>
      <xdr:spPr>
        <a:xfrm>
          <a:off x="20166965" y="12771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139065</xdr:rowOff>
    </xdr:from>
    <xdr:to xmlns:xdr="http://schemas.openxmlformats.org/drawingml/2006/spreadsheetDrawing">
      <xdr:col>102</xdr:col>
      <xdr:colOff>165100</xdr:colOff>
      <xdr:row>76</xdr:row>
      <xdr:rowOff>69215</xdr:rowOff>
    </xdr:to>
    <xdr:sp macro="" textlink="">
      <xdr:nvSpPr>
        <xdr:cNvPr id="872" name="楕円 871"/>
        <xdr:cNvSpPr/>
      </xdr:nvSpPr>
      <xdr:spPr>
        <a:xfrm>
          <a:off x="19494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86360</xdr:rowOff>
    </xdr:from>
    <xdr:ext cx="528320" cy="252730"/>
    <xdr:sp macro="" textlink="">
      <xdr:nvSpPr>
        <xdr:cNvPr id="873" name="テキスト ボックス 872"/>
        <xdr:cNvSpPr txBox="1"/>
      </xdr:nvSpPr>
      <xdr:spPr>
        <a:xfrm>
          <a:off x="19277965" y="12773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113665</xdr:rowOff>
    </xdr:from>
    <xdr:to xmlns:xdr="http://schemas.openxmlformats.org/drawingml/2006/spreadsheetDrawing">
      <xdr:col>98</xdr:col>
      <xdr:colOff>38100</xdr:colOff>
      <xdr:row>76</xdr:row>
      <xdr:rowOff>43815</xdr:rowOff>
    </xdr:to>
    <xdr:sp macro="" textlink="">
      <xdr:nvSpPr>
        <xdr:cNvPr id="874" name="楕円 873"/>
        <xdr:cNvSpPr/>
      </xdr:nvSpPr>
      <xdr:spPr>
        <a:xfrm>
          <a:off x="18605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60325</xdr:rowOff>
    </xdr:from>
    <xdr:ext cx="528320" cy="259080"/>
    <xdr:sp macro="" textlink="">
      <xdr:nvSpPr>
        <xdr:cNvPr id="875" name="テキスト ボックス 874"/>
        <xdr:cNvSpPr txBox="1"/>
      </xdr:nvSpPr>
      <xdr:spPr>
        <a:xfrm>
          <a:off x="18388965" y="12747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84" name="テキスト ボックス 883"/>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6" name="直線コネクタ 885"/>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2570" cy="259080"/>
    <xdr:sp macro="" textlink="">
      <xdr:nvSpPr>
        <xdr:cNvPr id="887" name="テキスト ボックス 886"/>
        <xdr:cNvSpPr txBox="1"/>
      </xdr:nvSpPr>
      <xdr:spPr>
        <a:xfrm>
          <a:off x="18039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8" name="直線コネクタ 887"/>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1010" cy="252730"/>
    <xdr:sp macro="" textlink="">
      <xdr:nvSpPr>
        <xdr:cNvPr id="889" name="テキスト ボックス 888"/>
        <xdr:cNvSpPr txBox="1"/>
      </xdr:nvSpPr>
      <xdr:spPr>
        <a:xfrm>
          <a:off x="17820640" y="16603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90" name="直線コネクタ 889"/>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1010" cy="259080"/>
    <xdr:sp macro="" textlink="">
      <xdr:nvSpPr>
        <xdr:cNvPr id="891" name="テキスト ボックス 890"/>
        <xdr:cNvSpPr txBox="1"/>
      </xdr:nvSpPr>
      <xdr:spPr>
        <a:xfrm>
          <a:off x="17820640" y="16276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2" name="直線コネクタ 891"/>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1010" cy="252730"/>
    <xdr:sp macro="" textlink="">
      <xdr:nvSpPr>
        <xdr:cNvPr id="893" name="テキスト ボックス 892"/>
        <xdr:cNvSpPr txBox="1"/>
      </xdr:nvSpPr>
      <xdr:spPr>
        <a:xfrm>
          <a:off x="17820640" y="15951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4" name="直線コネクタ 893"/>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1010" cy="258445"/>
    <xdr:sp macro="" textlink="">
      <xdr:nvSpPr>
        <xdr:cNvPr id="895" name="テキスト ボックス 894"/>
        <xdr:cNvSpPr txBox="1"/>
      </xdr:nvSpPr>
      <xdr:spPr>
        <a:xfrm>
          <a:off x="17820640" y="15624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6" name="直線コネクタ 895"/>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7" name="テキスト ボックス 896"/>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2730"/>
    <xdr:sp macro="" textlink="">
      <xdr:nvSpPr>
        <xdr:cNvPr id="899" name="テキスト ボックス 898"/>
        <xdr:cNvSpPr txBox="1"/>
      </xdr:nvSpPr>
      <xdr:spPr>
        <a:xfrm>
          <a:off x="17756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901" name="直線コネクタ 900"/>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2730"/>
    <xdr:sp macro="" textlink="">
      <xdr:nvSpPr>
        <xdr:cNvPr id="902" name="前年度繰上充用金最小値テキスト"/>
        <xdr:cNvSpPr txBox="1"/>
      </xdr:nvSpPr>
      <xdr:spPr>
        <a:xfrm>
          <a:off x="22212300" y="17119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3" name="直線コネクタ 902"/>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52730"/>
    <xdr:sp macro="" textlink="">
      <xdr:nvSpPr>
        <xdr:cNvPr id="904" name="前年度繰上充用金最大値テキスト"/>
        <xdr:cNvSpPr txBox="1"/>
      </xdr:nvSpPr>
      <xdr:spPr>
        <a:xfrm>
          <a:off x="22212300" y="153593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5" name="直線コネクタ 904"/>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6" name="直線コネクタ 905"/>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2730"/>
    <xdr:sp macro="" textlink="">
      <xdr:nvSpPr>
        <xdr:cNvPr id="907" name="前年度繰上充用金平均値テキスト"/>
        <xdr:cNvSpPr txBox="1"/>
      </xdr:nvSpPr>
      <xdr:spPr>
        <a:xfrm>
          <a:off x="22212300" y="1686560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8" name="フローチャート: 判断 907"/>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9" name="直線コネクタ 908"/>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10" name="フローチャート: 判断 909"/>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11" name="テキスト ボックス 910"/>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2" name="直線コネクタ 911"/>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3" name="フローチャート: 判断 912"/>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2730"/>
    <xdr:sp macro="" textlink="">
      <xdr:nvSpPr>
        <xdr:cNvPr id="914" name="テキスト ボックス 913"/>
        <xdr:cNvSpPr txBox="1"/>
      </xdr:nvSpPr>
      <xdr:spPr>
        <a:xfrm>
          <a:off x="20277455" y="167887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5" name="直線コネクタ 914"/>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6" name="フローチャート: 判断 915"/>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2730"/>
    <xdr:sp macro="" textlink="">
      <xdr:nvSpPr>
        <xdr:cNvPr id="917" name="テキスト ボックス 916"/>
        <xdr:cNvSpPr txBox="1"/>
      </xdr:nvSpPr>
      <xdr:spPr>
        <a:xfrm>
          <a:off x="19388455" y="1678813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8" name="フローチャート: 判断 917"/>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2730"/>
    <xdr:sp macro="" textlink="">
      <xdr:nvSpPr>
        <xdr:cNvPr id="919" name="テキスト ボックス 918"/>
        <xdr:cNvSpPr txBox="1"/>
      </xdr:nvSpPr>
      <xdr:spPr>
        <a:xfrm>
          <a:off x="18499455" y="1678622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5" name="楕円 924"/>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2730"/>
    <xdr:sp macro="" textlink="">
      <xdr:nvSpPr>
        <xdr:cNvPr id="926" name="前年度繰上充用金該当値テキスト"/>
        <xdr:cNvSpPr txBox="1"/>
      </xdr:nvSpPr>
      <xdr:spPr>
        <a:xfrm>
          <a:off x="22212300" y="16992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7" name="楕円 926"/>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3205" cy="259080"/>
    <xdr:sp macro="" textlink="">
      <xdr:nvSpPr>
        <xdr:cNvPr id="928" name="テキスト ボックス 927"/>
        <xdr:cNvSpPr txBox="1"/>
      </xdr:nvSpPr>
      <xdr:spPr>
        <a:xfrm>
          <a:off x="21198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9" name="楕円 928"/>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3205" cy="259080"/>
    <xdr:sp macro="" textlink="">
      <xdr:nvSpPr>
        <xdr:cNvPr id="930" name="テキスト ボックス 929"/>
        <xdr:cNvSpPr txBox="1"/>
      </xdr:nvSpPr>
      <xdr:spPr>
        <a:xfrm>
          <a:off x="20309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31" name="楕円 930"/>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3205" cy="259080"/>
    <xdr:sp macro="" textlink="">
      <xdr:nvSpPr>
        <xdr:cNvPr id="932" name="テキスト ボックス 931"/>
        <xdr:cNvSpPr txBox="1"/>
      </xdr:nvSpPr>
      <xdr:spPr>
        <a:xfrm>
          <a:off x="19420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3" name="楕円 932"/>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3205" cy="259080"/>
    <xdr:sp macro="" textlink="">
      <xdr:nvSpPr>
        <xdr:cNvPr id="934" name="テキスト ボックス 933"/>
        <xdr:cNvSpPr txBox="1"/>
      </xdr:nvSpPr>
      <xdr:spPr>
        <a:xfrm>
          <a:off x="18531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歳出決算総額は、住民一人あたり８６７，７９５</a:t>
          </a:r>
          <a:r>
            <a:rPr kumimoji="1" lang="ja-JP" altLang="ja-JP" sz="1300">
              <a:solidFill>
                <a:schemeClr val="dk1"/>
              </a:solidFill>
              <a:effectLst/>
              <a:latin typeface="ＭＳ Ｐゴシック"/>
              <a:ea typeface="ＭＳ Ｐゴシック"/>
              <a:cs typeface="+mn-cs"/>
            </a:rPr>
            <a:t>円となっている。主な構成項目である人件費は、住民一人あたり１３８，０１７</a:t>
          </a:r>
          <a:r>
            <a:rPr kumimoji="1" lang="ja-JP" altLang="ja-JP"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で</a:t>
          </a:r>
          <a:r>
            <a:rPr kumimoji="1" lang="ja-JP" altLang="ja-JP" sz="1300">
              <a:solidFill>
                <a:schemeClr val="dk1"/>
              </a:solidFill>
              <a:effectLst/>
              <a:latin typeface="ＭＳ Ｐゴシック"/>
              <a:ea typeface="ＭＳ Ｐゴシック"/>
              <a:cs typeface="+mn-cs"/>
            </a:rPr>
            <a:t>昨年度から</a:t>
          </a:r>
          <a:r>
            <a:rPr kumimoji="1" lang="ja-JP" altLang="ja-JP" sz="1300">
              <a:solidFill>
                <a:sysClr val="windowText" lastClr="000000"/>
              </a:solidFill>
              <a:effectLst/>
              <a:latin typeface="ＭＳ Ｐゴシック"/>
              <a:ea typeface="ＭＳ Ｐゴシック"/>
              <a:cs typeface="+mn-cs"/>
            </a:rPr>
            <a:t>１．８％</a:t>
          </a:r>
          <a:r>
            <a:rPr kumimoji="1" lang="ja-JP" altLang="ja-JP" sz="1300">
              <a:solidFill>
                <a:schemeClr val="dk1"/>
              </a:solidFill>
              <a:effectLst/>
              <a:latin typeface="ＭＳ Ｐゴシック"/>
              <a:ea typeface="ＭＳ Ｐゴシック"/>
              <a:cs typeface="+mn-cs"/>
            </a:rPr>
            <a:t>増加しており</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類似団体平均と比べて３</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，４０１</a:t>
          </a:r>
          <a:r>
            <a:rPr kumimoji="1" lang="ja-JP" altLang="ja-JP" sz="1300">
              <a:solidFill>
                <a:schemeClr val="dk1"/>
              </a:solidFill>
              <a:effectLst/>
              <a:latin typeface="ＭＳ Ｐゴシック"/>
              <a:ea typeface="ＭＳ Ｐゴシック"/>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また、扶助費も類似団体平均と比較して、３４</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３６７</a:t>
          </a:r>
          <a:r>
            <a:rPr kumimoji="1" lang="ja-JP" altLang="ja-JP" sz="1300">
              <a:solidFill>
                <a:schemeClr val="dk1"/>
              </a:solidFill>
              <a:effectLst/>
              <a:latin typeface="ＭＳ Ｐゴシック"/>
              <a:ea typeface="ＭＳ Ｐゴシック"/>
              <a:cs typeface="+mn-cs"/>
            </a:rPr>
            <a:t>円高く、全国平均を上回る高齢化率（</a:t>
          </a:r>
          <a:r>
            <a:rPr kumimoji="1" lang="ja-JP" altLang="ja-JP" sz="1300" baseline="0">
              <a:solidFill>
                <a:schemeClr val="dk1"/>
              </a:solidFill>
              <a:effectLst/>
              <a:latin typeface="ＭＳ Ｐゴシック"/>
              <a:ea typeface="ＭＳ Ｐゴシック"/>
              <a:cs typeface="+mn-cs"/>
            </a:rPr>
            <a:t>令和６</a:t>
          </a:r>
          <a:r>
            <a:rPr kumimoji="1" lang="ja-JP" altLang="ja-JP" sz="1300" baseline="0">
              <a:solidFill>
                <a:schemeClr val="dk1"/>
              </a:solidFill>
              <a:effectLst/>
              <a:latin typeface="ＭＳ Ｐゴシック"/>
              <a:ea typeface="ＭＳ Ｐゴシック"/>
              <a:cs typeface="+mn-cs"/>
            </a:rPr>
            <a:t>年３月末現在：４５．５</a:t>
          </a:r>
          <a:r>
            <a:rPr kumimoji="1" lang="ja-JP" altLang="ja-JP" sz="1300" baseline="0">
              <a:solidFill>
                <a:schemeClr val="dk1"/>
              </a:solidFill>
              <a:effectLst/>
              <a:latin typeface="ＭＳ Ｐゴシック"/>
              <a:ea typeface="ＭＳ Ｐゴシック"/>
              <a:cs typeface="+mn-cs"/>
            </a:rPr>
            <a:t>％）に加え、障害福祉サービス費など社会保障費への負担が大きいことが考えられる。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普通建設事業費（うち新規整備）については昨年度から増加して</a:t>
          </a:r>
          <a:r>
            <a:rPr lang="ja-JP" altLang="en-US" sz="1300">
              <a:solidFill>
                <a:schemeClr val="dk1"/>
              </a:solidFill>
              <a:effectLst/>
              <a:latin typeface="ＭＳ Ｐゴシック"/>
              <a:ea typeface="ＭＳ Ｐゴシック"/>
              <a:cs typeface="+mn-cs"/>
            </a:rPr>
            <a:t>おり</a:t>
          </a:r>
          <a:r>
            <a:rPr lang="ja-JP" altLang="ja-JP" sz="1300">
              <a:solidFill>
                <a:schemeClr val="dk1"/>
              </a:solidFill>
              <a:effectLst/>
              <a:latin typeface="ＭＳ Ｐゴシック"/>
              <a:ea typeface="ＭＳ Ｐゴシック"/>
              <a:cs typeface="+mn-cs"/>
            </a:rPr>
            <a:t>、主な要因は、小中一貫校教育校校舎等</a:t>
          </a:r>
          <a:r>
            <a:rPr lang="ja-JP" altLang="en-US" sz="1300">
              <a:solidFill>
                <a:schemeClr val="dk1"/>
              </a:solidFill>
              <a:effectLst/>
              <a:latin typeface="ＭＳ Ｐゴシック"/>
              <a:ea typeface="ＭＳ Ｐゴシック"/>
              <a:cs typeface="+mn-cs"/>
            </a:rPr>
            <a:t>の整備や公立認定こども園緒方保育園園舎の整備</a:t>
          </a:r>
          <a:r>
            <a:rPr kumimoji="1" lang="ja-JP" altLang="ja-JP" sz="1300">
              <a:solidFill>
                <a:schemeClr val="dk1"/>
              </a:solidFill>
              <a:effectLst/>
              <a:latin typeface="ＭＳ Ｐゴシック"/>
              <a:ea typeface="ＭＳ Ｐゴシック"/>
              <a:cs typeface="+mn-cs"/>
            </a:rPr>
            <a:t>などによるものであり</a:t>
          </a:r>
          <a:r>
            <a:rPr kumimoji="1" lang="ja-JP" altLang="en-US" sz="1300">
              <a:solidFill>
                <a:schemeClr val="dk1"/>
              </a:solidFill>
              <a:effectLst/>
              <a:latin typeface="ＭＳ Ｐゴシック"/>
              <a:ea typeface="ＭＳ Ｐゴシック"/>
              <a:cs typeface="+mn-cs"/>
            </a:rPr>
            <a:t>、類似団体平均と比較して５６，３３４円高い状況にある。</a:t>
          </a:r>
          <a:r>
            <a:rPr kumimoji="1" lang="ja-JP" altLang="ja-JP" sz="1300">
              <a:solidFill>
                <a:schemeClr val="dk1"/>
              </a:solidFill>
              <a:effectLst/>
              <a:latin typeface="ＭＳ Ｐゴシック"/>
              <a:ea typeface="ＭＳ Ｐゴシック"/>
              <a:cs typeface="+mn-cs"/>
            </a:rPr>
            <a:t>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2570" cy="252730"/>
    <xdr:sp macro="" textlink="">
      <xdr:nvSpPr>
        <xdr:cNvPr id="42" name="テキスト ボックス 41"/>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730"/>
    <xdr:sp macro="" textlink="">
      <xdr:nvSpPr>
        <xdr:cNvPr id="54" name="テキスト ボックス 53"/>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56515</xdr:rowOff>
    </xdr:from>
    <xdr:to xmlns:xdr="http://schemas.openxmlformats.org/drawingml/2006/spreadsheetDrawing">
      <xdr:col>24</xdr:col>
      <xdr:colOff>63500</xdr:colOff>
      <xdr:row>35</xdr:row>
      <xdr:rowOff>99060</xdr:rowOff>
    </xdr:to>
    <xdr:cxnSp macro="">
      <xdr:nvCxnSpPr>
        <xdr:cNvPr id="61" name="直線コネクタ 60"/>
        <xdr:cNvCxnSpPr/>
      </xdr:nvCxnSpPr>
      <xdr:spPr>
        <a:xfrm flipV="1">
          <a:off x="3797300" y="60572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99060</xdr:rowOff>
    </xdr:from>
    <xdr:to xmlns:xdr="http://schemas.openxmlformats.org/drawingml/2006/spreadsheetDrawing">
      <xdr:col>19</xdr:col>
      <xdr:colOff>177800</xdr:colOff>
      <xdr:row>36</xdr:row>
      <xdr:rowOff>10160</xdr:rowOff>
    </xdr:to>
    <xdr:cxnSp macro="">
      <xdr:nvCxnSpPr>
        <xdr:cNvPr id="64" name="直線コネクタ 63"/>
        <xdr:cNvCxnSpPr/>
      </xdr:nvCxnSpPr>
      <xdr:spPr>
        <a:xfrm flipV="1">
          <a:off x="2908300" y="60998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63550" cy="259080"/>
    <xdr:sp macro="" textlink="">
      <xdr:nvSpPr>
        <xdr:cNvPr id="66" name="テキスト ボックス 65"/>
        <xdr:cNvSpPr txBox="1"/>
      </xdr:nvSpPr>
      <xdr:spPr>
        <a:xfrm>
          <a:off x="3562350" y="61836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10160</xdr:rowOff>
    </xdr:from>
    <xdr:to xmlns:xdr="http://schemas.openxmlformats.org/drawingml/2006/spreadsheetDrawing">
      <xdr:col>15</xdr:col>
      <xdr:colOff>50800</xdr:colOff>
      <xdr:row>36</xdr:row>
      <xdr:rowOff>71755</xdr:rowOff>
    </xdr:to>
    <xdr:cxnSp macro="">
      <xdr:nvCxnSpPr>
        <xdr:cNvPr id="67" name="直線コネクタ 66"/>
        <xdr:cNvCxnSpPr/>
      </xdr:nvCxnSpPr>
      <xdr:spPr>
        <a:xfrm flipV="1">
          <a:off x="2019300" y="61823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46990</xdr:rowOff>
    </xdr:from>
    <xdr:ext cx="463550" cy="259080"/>
    <xdr:sp macro="" textlink="">
      <xdr:nvSpPr>
        <xdr:cNvPr id="69" name="テキスト ボックス 68"/>
        <xdr:cNvSpPr txBox="1"/>
      </xdr:nvSpPr>
      <xdr:spPr>
        <a:xfrm>
          <a:off x="2673350" y="5876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8255</xdr:rowOff>
    </xdr:from>
    <xdr:to xmlns:xdr="http://schemas.openxmlformats.org/drawingml/2006/spreadsheetDrawing">
      <xdr:col>10</xdr:col>
      <xdr:colOff>114300</xdr:colOff>
      <xdr:row>36</xdr:row>
      <xdr:rowOff>71755</xdr:rowOff>
    </xdr:to>
    <xdr:cxnSp macro="">
      <xdr:nvCxnSpPr>
        <xdr:cNvPr id="70" name="直線コネクタ 69"/>
        <xdr:cNvCxnSpPr/>
      </xdr:nvCxnSpPr>
      <xdr:spPr>
        <a:xfrm>
          <a:off x="1130300" y="618045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72390</xdr:rowOff>
    </xdr:from>
    <xdr:ext cx="463550" cy="259080"/>
    <xdr:sp macro="" textlink="">
      <xdr:nvSpPr>
        <xdr:cNvPr id="72" name="テキスト ボックス 71"/>
        <xdr:cNvSpPr txBox="1"/>
      </xdr:nvSpPr>
      <xdr:spPr>
        <a:xfrm>
          <a:off x="1784350" y="5901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3550" cy="259080"/>
    <xdr:sp macro="" textlink="">
      <xdr:nvSpPr>
        <xdr:cNvPr id="74" name="テキスト ボックス 73"/>
        <xdr:cNvSpPr txBox="1"/>
      </xdr:nvSpPr>
      <xdr:spPr>
        <a:xfrm>
          <a:off x="895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xdr:rowOff>
    </xdr:from>
    <xdr:to xmlns:xdr="http://schemas.openxmlformats.org/drawingml/2006/spreadsheetDrawing">
      <xdr:col>24</xdr:col>
      <xdr:colOff>114300</xdr:colOff>
      <xdr:row>35</xdr:row>
      <xdr:rowOff>107315</xdr:rowOff>
    </xdr:to>
    <xdr:sp macro="" textlink="">
      <xdr:nvSpPr>
        <xdr:cNvPr id="80" name="楕円 79"/>
        <xdr:cNvSpPr/>
      </xdr:nvSpPr>
      <xdr:spPr>
        <a:xfrm>
          <a:off x="45847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29210</xdr:rowOff>
    </xdr:from>
    <xdr:ext cx="469900" cy="252730"/>
    <xdr:sp macro="" textlink="">
      <xdr:nvSpPr>
        <xdr:cNvPr id="81" name="議会費該当値テキスト"/>
        <xdr:cNvSpPr txBox="1"/>
      </xdr:nvSpPr>
      <xdr:spPr>
        <a:xfrm>
          <a:off x="4686300" y="58585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48260</xdr:rowOff>
    </xdr:from>
    <xdr:to xmlns:xdr="http://schemas.openxmlformats.org/drawingml/2006/spreadsheetDrawing">
      <xdr:col>20</xdr:col>
      <xdr:colOff>38100</xdr:colOff>
      <xdr:row>35</xdr:row>
      <xdr:rowOff>149860</xdr:rowOff>
    </xdr:to>
    <xdr:sp macro="" textlink="">
      <xdr:nvSpPr>
        <xdr:cNvPr id="82" name="楕円 81"/>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166370</xdr:rowOff>
    </xdr:from>
    <xdr:ext cx="463550" cy="252730"/>
    <xdr:sp macro="" textlink="">
      <xdr:nvSpPr>
        <xdr:cNvPr id="83" name="テキスト ボックス 82"/>
        <xdr:cNvSpPr txBox="1"/>
      </xdr:nvSpPr>
      <xdr:spPr>
        <a:xfrm>
          <a:off x="3562350" y="5824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130810</xdr:rowOff>
    </xdr:from>
    <xdr:to xmlns:xdr="http://schemas.openxmlformats.org/drawingml/2006/spreadsheetDrawing">
      <xdr:col>15</xdr:col>
      <xdr:colOff>101600</xdr:colOff>
      <xdr:row>36</xdr:row>
      <xdr:rowOff>60960</xdr:rowOff>
    </xdr:to>
    <xdr:sp macro="" textlink="">
      <xdr:nvSpPr>
        <xdr:cNvPr id="84" name="楕円 83"/>
        <xdr:cNvSpPr/>
      </xdr:nvSpPr>
      <xdr:spPr>
        <a:xfrm>
          <a:off x="2857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52070</xdr:rowOff>
    </xdr:from>
    <xdr:ext cx="463550" cy="252730"/>
    <xdr:sp macro="" textlink="">
      <xdr:nvSpPr>
        <xdr:cNvPr id="85" name="テキスト ボックス 84"/>
        <xdr:cNvSpPr txBox="1"/>
      </xdr:nvSpPr>
      <xdr:spPr>
        <a:xfrm>
          <a:off x="2673350" y="62242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20955</xdr:rowOff>
    </xdr:from>
    <xdr:to xmlns:xdr="http://schemas.openxmlformats.org/drawingml/2006/spreadsheetDrawing">
      <xdr:col>10</xdr:col>
      <xdr:colOff>165100</xdr:colOff>
      <xdr:row>36</xdr:row>
      <xdr:rowOff>122555</xdr:rowOff>
    </xdr:to>
    <xdr:sp macro="" textlink="">
      <xdr:nvSpPr>
        <xdr:cNvPr id="86" name="楕円 85"/>
        <xdr:cNvSpPr/>
      </xdr:nvSpPr>
      <xdr:spPr>
        <a:xfrm>
          <a:off x="196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113665</xdr:rowOff>
    </xdr:from>
    <xdr:ext cx="463550" cy="258445"/>
    <xdr:sp macro="" textlink="">
      <xdr:nvSpPr>
        <xdr:cNvPr id="87" name="テキスト ボックス 86"/>
        <xdr:cNvSpPr txBox="1"/>
      </xdr:nvSpPr>
      <xdr:spPr>
        <a:xfrm>
          <a:off x="1784350" y="62858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128905</xdr:rowOff>
    </xdr:from>
    <xdr:to xmlns:xdr="http://schemas.openxmlformats.org/drawingml/2006/spreadsheetDrawing">
      <xdr:col>6</xdr:col>
      <xdr:colOff>38100</xdr:colOff>
      <xdr:row>36</xdr:row>
      <xdr:rowOff>59055</xdr:rowOff>
    </xdr:to>
    <xdr:sp macro="" textlink="">
      <xdr:nvSpPr>
        <xdr:cNvPr id="88" name="楕円 87"/>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50165</xdr:rowOff>
    </xdr:from>
    <xdr:ext cx="463550" cy="259080"/>
    <xdr:sp macro="" textlink="">
      <xdr:nvSpPr>
        <xdr:cNvPr id="89" name="テキスト ボックス 88"/>
        <xdr:cNvSpPr txBox="1"/>
      </xdr:nvSpPr>
      <xdr:spPr>
        <a:xfrm>
          <a:off x="895350" y="62223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2570" cy="259080"/>
    <xdr:sp macro="" textlink="">
      <xdr:nvSpPr>
        <xdr:cNvPr id="101" name="テキスト ボックス 100"/>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280" cy="259080"/>
    <xdr:sp macro="" textlink="">
      <xdr:nvSpPr>
        <xdr:cNvPr id="103" name="テキスト ボックス 102"/>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280" cy="252730"/>
    <xdr:sp macro="" textlink="">
      <xdr:nvSpPr>
        <xdr:cNvPr id="105" name="テキスト ボックス 104"/>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280" cy="259080"/>
    <xdr:sp macro="" textlink="">
      <xdr:nvSpPr>
        <xdr:cNvPr id="107" name="テキスト ボックス 106"/>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9450" cy="259080"/>
    <xdr:sp macro="" textlink="">
      <xdr:nvSpPr>
        <xdr:cNvPr id="109" name="テキスト ボックス 108"/>
        <xdr:cNvSpPr txBox="1"/>
      </xdr:nvSpPr>
      <xdr:spPr>
        <a:xfrm>
          <a:off x="76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9450" cy="252730"/>
    <xdr:sp macro="" textlink="">
      <xdr:nvSpPr>
        <xdr:cNvPr id="111" name="テキスト ボックス 110"/>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2730"/>
    <xdr:sp macro="" textlink="">
      <xdr:nvSpPr>
        <xdr:cNvPr id="114" name="総務費最小値テキスト"/>
        <xdr:cNvSpPr txBox="1"/>
      </xdr:nvSpPr>
      <xdr:spPr>
        <a:xfrm>
          <a:off x="4686300" y="101111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72390</xdr:rowOff>
    </xdr:from>
    <xdr:to xmlns:xdr="http://schemas.openxmlformats.org/drawingml/2006/spreadsheetDrawing">
      <xdr:col>24</xdr:col>
      <xdr:colOff>63500</xdr:colOff>
      <xdr:row>58</xdr:row>
      <xdr:rowOff>80010</xdr:rowOff>
    </xdr:to>
    <xdr:cxnSp macro="">
      <xdr:nvCxnSpPr>
        <xdr:cNvPr id="118" name="直線コネクタ 117"/>
        <xdr:cNvCxnSpPr/>
      </xdr:nvCxnSpPr>
      <xdr:spPr>
        <a:xfrm flipV="1">
          <a:off x="3797300" y="100164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69215</xdr:rowOff>
    </xdr:from>
    <xdr:to xmlns:xdr="http://schemas.openxmlformats.org/drawingml/2006/spreadsheetDrawing">
      <xdr:col>19</xdr:col>
      <xdr:colOff>177800</xdr:colOff>
      <xdr:row>58</xdr:row>
      <xdr:rowOff>80010</xdr:rowOff>
    </xdr:to>
    <xdr:cxnSp macro="">
      <xdr:nvCxnSpPr>
        <xdr:cNvPr id="121" name="直線コネクタ 120"/>
        <xdr:cNvCxnSpPr/>
      </xdr:nvCxnSpPr>
      <xdr:spPr>
        <a:xfrm>
          <a:off x="2908300" y="10013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116205</xdr:rowOff>
    </xdr:from>
    <xdr:ext cx="592455" cy="259080"/>
    <xdr:sp macro="" textlink="">
      <xdr:nvSpPr>
        <xdr:cNvPr id="123" name="テキスト ボックス 122"/>
        <xdr:cNvSpPr txBox="1"/>
      </xdr:nvSpPr>
      <xdr:spPr>
        <a:xfrm>
          <a:off x="3497580" y="97174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48895</xdr:rowOff>
    </xdr:from>
    <xdr:to xmlns:xdr="http://schemas.openxmlformats.org/drawingml/2006/spreadsheetDrawing">
      <xdr:col>15</xdr:col>
      <xdr:colOff>50800</xdr:colOff>
      <xdr:row>58</xdr:row>
      <xdr:rowOff>69215</xdr:rowOff>
    </xdr:to>
    <xdr:cxnSp macro="">
      <xdr:nvCxnSpPr>
        <xdr:cNvPr id="124" name="直線コネクタ 123"/>
        <xdr:cNvCxnSpPr/>
      </xdr:nvCxnSpPr>
      <xdr:spPr>
        <a:xfrm>
          <a:off x="2019300" y="982154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92455" cy="252730"/>
    <xdr:sp macro="" textlink="">
      <xdr:nvSpPr>
        <xdr:cNvPr id="126" name="テキスト ボックス 125"/>
        <xdr:cNvSpPr txBox="1"/>
      </xdr:nvSpPr>
      <xdr:spPr>
        <a:xfrm>
          <a:off x="2608580" y="97135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48895</xdr:rowOff>
    </xdr:from>
    <xdr:to xmlns:xdr="http://schemas.openxmlformats.org/drawingml/2006/spreadsheetDrawing">
      <xdr:col>10</xdr:col>
      <xdr:colOff>114300</xdr:colOff>
      <xdr:row>58</xdr:row>
      <xdr:rowOff>36195</xdr:rowOff>
    </xdr:to>
    <xdr:cxnSp macro="">
      <xdr:nvCxnSpPr>
        <xdr:cNvPr id="127" name="直線コネクタ 126"/>
        <xdr:cNvCxnSpPr/>
      </xdr:nvCxnSpPr>
      <xdr:spPr>
        <a:xfrm flipV="1">
          <a:off x="1130300" y="982154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161925</xdr:rowOff>
    </xdr:from>
    <xdr:ext cx="592455" cy="259080"/>
    <xdr:sp macro="" textlink="">
      <xdr:nvSpPr>
        <xdr:cNvPr id="129" name="テキスト ボックス 128"/>
        <xdr:cNvSpPr txBox="1"/>
      </xdr:nvSpPr>
      <xdr:spPr>
        <a:xfrm>
          <a:off x="1719580" y="99345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128905</xdr:rowOff>
    </xdr:from>
    <xdr:ext cx="592455" cy="259080"/>
    <xdr:sp macro="" textlink="">
      <xdr:nvSpPr>
        <xdr:cNvPr id="131" name="テキスト ボックス 130"/>
        <xdr:cNvSpPr txBox="1"/>
      </xdr:nvSpPr>
      <xdr:spPr>
        <a:xfrm>
          <a:off x="830580" y="10073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21590</xdr:rowOff>
    </xdr:from>
    <xdr:to xmlns:xdr="http://schemas.openxmlformats.org/drawingml/2006/spreadsheetDrawing">
      <xdr:col>24</xdr:col>
      <xdr:colOff>114300</xdr:colOff>
      <xdr:row>58</xdr:row>
      <xdr:rowOff>123190</xdr:rowOff>
    </xdr:to>
    <xdr:sp macro="" textlink="">
      <xdr:nvSpPr>
        <xdr:cNvPr id="137" name="楕円 136"/>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598805" cy="252730"/>
    <xdr:sp macro="" textlink="">
      <xdr:nvSpPr>
        <xdr:cNvPr id="138" name="総務費該当値テキスト"/>
        <xdr:cNvSpPr txBox="1"/>
      </xdr:nvSpPr>
      <xdr:spPr>
        <a:xfrm>
          <a:off x="4686300" y="9916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29210</xdr:rowOff>
    </xdr:from>
    <xdr:to xmlns:xdr="http://schemas.openxmlformats.org/drawingml/2006/spreadsheetDrawing">
      <xdr:col>20</xdr:col>
      <xdr:colOff>38100</xdr:colOff>
      <xdr:row>58</xdr:row>
      <xdr:rowOff>130810</xdr:rowOff>
    </xdr:to>
    <xdr:sp macro="" textlink="">
      <xdr:nvSpPr>
        <xdr:cNvPr id="139" name="楕円 138"/>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121920</xdr:rowOff>
    </xdr:from>
    <xdr:ext cx="592455" cy="252730"/>
    <xdr:sp macro="" textlink="">
      <xdr:nvSpPr>
        <xdr:cNvPr id="140" name="テキスト ボックス 139"/>
        <xdr:cNvSpPr txBox="1"/>
      </xdr:nvSpPr>
      <xdr:spPr>
        <a:xfrm>
          <a:off x="3497580" y="100660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18415</xdr:rowOff>
    </xdr:from>
    <xdr:to xmlns:xdr="http://schemas.openxmlformats.org/drawingml/2006/spreadsheetDrawing">
      <xdr:col>15</xdr:col>
      <xdr:colOff>101600</xdr:colOff>
      <xdr:row>58</xdr:row>
      <xdr:rowOff>120650</xdr:rowOff>
    </xdr:to>
    <xdr:sp macro="" textlink="">
      <xdr:nvSpPr>
        <xdr:cNvPr id="141" name="楕円 140"/>
        <xdr:cNvSpPr/>
      </xdr:nvSpPr>
      <xdr:spPr>
        <a:xfrm>
          <a:off x="2857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111125</xdr:rowOff>
    </xdr:from>
    <xdr:ext cx="592455" cy="252730"/>
    <xdr:sp macro="" textlink="">
      <xdr:nvSpPr>
        <xdr:cNvPr id="142" name="テキスト ボックス 141"/>
        <xdr:cNvSpPr txBox="1"/>
      </xdr:nvSpPr>
      <xdr:spPr>
        <a:xfrm>
          <a:off x="2608580" y="100552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169545</xdr:rowOff>
    </xdr:from>
    <xdr:to xmlns:xdr="http://schemas.openxmlformats.org/drawingml/2006/spreadsheetDrawing">
      <xdr:col>10</xdr:col>
      <xdr:colOff>165100</xdr:colOff>
      <xdr:row>57</xdr:row>
      <xdr:rowOff>99695</xdr:rowOff>
    </xdr:to>
    <xdr:sp macro="" textlink="">
      <xdr:nvSpPr>
        <xdr:cNvPr id="143" name="楕円 142"/>
        <xdr:cNvSpPr/>
      </xdr:nvSpPr>
      <xdr:spPr>
        <a:xfrm>
          <a:off x="1968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116205</xdr:rowOff>
    </xdr:from>
    <xdr:ext cx="592455" cy="259080"/>
    <xdr:sp macro="" textlink="">
      <xdr:nvSpPr>
        <xdr:cNvPr id="144" name="テキスト ボックス 143"/>
        <xdr:cNvSpPr txBox="1"/>
      </xdr:nvSpPr>
      <xdr:spPr>
        <a:xfrm>
          <a:off x="1719580" y="9545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156845</xdr:rowOff>
    </xdr:from>
    <xdr:to xmlns:xdr="http://schemas.openxmlformats.org/drawingml/2006/spreadsheetDrawing">
      <xdr:col>6</xdr:col>
      <xdr:colOff>38100</xdr:colOff>
      <xdr:row>58</xdr:row>
      <xdr:rowOff>86995</xdr:rowOff>
    </xdr:to>
    <xdr:sp macro="" textlink="">
      <xdr:nvSpPr>
        <xdr:cNvPr id="145" name="楕円 144"/>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103505</xdr:rowOff>
    </xdr:from>
    <xdr:ext cx="592455" cy="259080"/>
    <xdr:sp macro="" textlink="">
      <xdr:nvSpPr>
        <xdr:cNvPr id="146" name="テキスト ボックス 145"/>
        <xdr:cNvSpPr txBox="1"/>
      </xdr:nvSpPr>
      <xdr:spPr>
        <a:xfrm>
          <a:off x="830580" y="97047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2570" cy="252730"/>
    <xdr:sp macro="" textlink="">
      <xdr:nvSpPr>
        <xdr:cNvPr id="157" name="テキスト ボックス 156"/>
        <xdr:cNvSpPr txBox="1"/>
      </xdr:nvSpPr>
      <xdr:spPr>
        <a:xfrm>
          <a:off x="513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9280" cy="252730"/>
    <xdr:sp macro="" textlink="">
      <xdr:nvSpPr>
        <xdr:cNvPr id="159" name="テキスト ボックス 158"/>
        <xdr:cNvSpPr txBox="1"/>
      </xdr:nvSpPr>
      <xdr:spPr>
        <a:xfrm>
          <a:off x="166370" y="133705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9280" cy="252730"/>
    <xdr:sp macro="" textlink="">
      <xdr:nvSpPr>
        <xdr:cNvPr id="161" name="テキスト ボックス 160"/>
        <xdr:cNvSpPr txBox="1"/>
      </xdr:nvSpPr>
      <xdr:spPr>
        <a:xfrm>
          <a:off x="166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9280" cy="252730"/>
    <xdr:sp macro="" textlink="">
      <xdr:nvSpPr>
        <xdr:cNvPr id="163" name="テキスト ボックス 162"/>
        <xdr:cNvSpPr txBox="1"/>
      </xdr:nvSpPr>
      <xdr:spPr>
        <a:xfrm>
          <a:off x="166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9280" cy="252730"/>
    <xdr:sp macro="" textlink="">
      <xdr:nvSpPr>
        <xdr:cNvPr id="165" name="テキスト ボックス 164"/>
        <xdr:cNvSpPr txBox="1"/>
      </xdr:nvSpPr>
      <xdr:spPr>
        <a:xfrm>
          <a:off x="166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7" name="テキスト ボックス 166"/>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2730"/>
    <xdr:sp macro="" textlink="">
      <xdr:nvSpPr>
        <xdr:cNvPr id="172" name="民生費最大値テキスト"/>
        <xdr:cNvSpPr txBox="1"/>
      </xdr:nvSpPr>
      <xdr:spPr>
        <a:xfrm>
          <a:off x="4686300" y="119621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56515</xdr:rowOff>
    </xdr:from>
    <xdr:to xmlns:xdr="http://schemas.openxmlformats.org/drawingml/2006/spreadsheetDrawing">
      <xdr:col>24</xdr:col>
      <xdr:colOff>63500</xdr:colOff>
      <xdr:row>74</xdr:row>
      <xdr:rowOff>98425</xdr:rowOff>
    </xdr:to>
    <xdr:cxnSp macro="">
      <xdr:nvCxnSpPr>
        <xdr:cNvPr id="174" name="直線コネクタ 173"/>
        <xdr:cNvCxnSpPr/>
      </xdr:nvCxnSpPr>
      <xdr:spPr>
        <a:xfrm flipV="1">
          <a:off x="3797300" y="127438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52730"/>
    <xdr:sp macro="" textlink="">
      <xdr:nvSpPr>
        <xdr:cNvPr id="175" name="民生費平均値テキスト"/>
        <xdr:cNvSpPr txBox="1"/>
      </xdr:nvSpPr>
      <xdr:spPr>
        <a:xfrm>
          <a:off x="4686300" y="1289113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98425</xdr:rowOff>
    </xdr:from>
    <xdr:to xmlns:xdr="http://schemas.openxmlformats.org/drawingml/2006/spreadsheetDrawing">
      <xdr:col>19</xdr:col>
      <xdr:colOff>177800</xdr:colOff>
      <xdr:row>74</xdr:row>
      <xdr:rowOff>127635</xdr:rowOff>
    </xdr:to>
    <xdr:cxnSp macro="">
      <xdr:nvCxnSpPr>
        <xdr:cNvPr id="177" name="直線コネクタ 176"/>
        <xdr:cNvCxnSpPr/>
      </xdr:nvCxnSpPr>
      <xdr:spPr>
        <a:xfrm flipV="1">
          <a:off x="2908300" y="127857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2455" cy="252730"/>
    <xdr:sp macro="" textlink="">
      <xdr:nvSpPr>
        <xdr:cNvPr id="179" name="テキスト ボックス 178"/>
        <xdr:cNvSpPr txBox="1"/>
      </xdr:nvSpPr>
      <xdr:spPr>
        <a:xfrm>
          <a:off x="3497580" y="130619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127635</xdr:rowOff>
    </xdr:from>
    <xdr:to xmlns:xdr="http://schemas.openxmlformats.org/drawingml/2006/spreadsheetDrawing">
      <xdr:col>15</xdr:col>
      <xdr:colOff>50800</xdr:colOff>
      <xdr:row>75</xdr:row>
      <xdr:rowOff>53975</xdr:rowOff>
    </xdr:to>
    <xdr:cxnSp macro="">
      <xdr:nvCxnSpPr>
        <xdr:cNvPr id="180" name="直線コネクタ 179"/>
        <xdr:cNvCxnSpPr/>
      </xdr:nvCxnSpPr>
      <xdr:spPr>
        <a:xfrm flipV="1">
          <a:off x="2019300" y="1281493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92455" cy="259080"/>
    <xdr:sp macro="" textlink="">
      <xdr:nvSpPr>
        <xdr:cNvPr id="182" name="テキスト ボックス 181"/>
        <xdr:cNvSpPr txBox="1"/>
      </xdr:nvSpPr>
      <xdr:spPr>
        <a:xfrm>
          <a:off x="2608580" y="13021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53975</xdr:rowOff>
    </xdr:from>
    <xdr:to xmlns:xdr="http://schemas.openxmlformats.org/drawingml/2006/spreadsheetDrawing">
      <xdr:col>10</xdr:col>
      <xdr:colOff>114300</xdr:colOff>
      <xdr:row>75</xdr:row>
      <xdr:rowOff>113030</xdr:rowOff>
    </xdr:to>
    <xdr:cxnSp macro="">
      <xdr:nvCxnSpPr>
        <xdr:cNvPr id="183" name="直線コネクタ 182"/>
        <xdr:cNvCxnSpPr/>
      </xdr:nvCxnSpPr>
      <xdr:spPr>
        <a:xfrm flipV="1">
          <a:off x="1130300" y="129127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92455" cy="259080"/>
    <xdr:sp macro="" textlink="">
      <xdr:nvSpPr>
        <xdr:cNvPr id="185" name="テキスト ボックス 184"/>
        <xdr:cNvSpPr txBox="1"/>
      </xdr:nvSpPr>
      <xdr:spPr>
        <a:xfrm>
          <a:off x="1719580" y="13148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92455" cy="252730"/>
    <xdr:sp macro="" textlink="">
      <xdr:nvSpPr>
        <xdr:cNvPr id="187" name="テキスト ボックス 186"/>
        <xdr:cNvSpPr txBox="1"/>
      </xdr:nvSpPr>
      <xdr:spPr>
        <a:xfrm>
          <a:off x="830580" y="131635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6350</xdr:rowOff>
    </xdr:from>
    <xdr:to xmlns:xdr="http://schemas.openxmlformats.org/drawingml/2006/spreadsheetDrawing">
      <xdr:col>24</xdr:col>
      <xdr:colOff>114300</xdr:colOff>
      <xdr:row>74</xdr:row>
      <xdr:rowOff>107315</xdr:rowOff>
    </xdr:to>
    <xdr:sp macro="" textlink="">
      <xdr:nvSpPr>
        <xdr:cNvPr id="193" name="楕円 192"/>
        <xdr:cNvSpPr/>
      </xdr:nvSpPr>
      <xdr:spPr>
        <a:xfrm>
          <a:off x="4584700" y="12693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29210</xdr:rowOff>
    </xdr:from>
    <xdr:ext cx="598805" cy="252730"/>
    <xdr:sp macro="" textlink="">
      <xdr:nvSpPr>
        <xdr:cNvPr id="194" name="民生費該当値テキスト"/>
        <xdr:cNvSpPr txBox="1"/>
      </xdr:nvSpPr>
      <xdr:spPr>
        <a:xfrm>
          <a:off x="4686300" y="125450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47625</xdr:rowOff>
    </xdr:from>
    <xdr:to xmlns:xdr="http://schemas.openxmlformats.org/drawingml/2006/spreadsheetDrawing">
      <xdr:col>20</xdr:col>
      <xdr:colOff>38100</xdr:colOff>
      <xdr:row>74</xdr:row>
      <xdr:rowOff>149225</xdr:rowOff>
    </xdr:to>
    <xdr:sp macro="" textlink="">
      <xdr:nvSpPr>
        <xdr:cNvPr id="195" name="楕円 194"/>
        <xdr:cNvSpPr/>
      </xdr:nvSpPr>
      <xdr:spPr>
        <a:xfrm>
          <a:off x="3746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166370</xdr:rowOff>
    </xdr:from>
    <xdr:ext cx="592455" cy="252730"/>
    <xdr:sp macro="" textlink="">
      <xdr:nvSpPr>
        <xdr:cNvPr id="196" name="テキスト ボックス 195"/>
        <xdr:cNvSpPr txBox="1"/>
      </xdr:nvSpPr>
      <xdr:spPr>
        <a:xfrm>
          <a:off x="3497580" y="125107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76835</xdr:rowOff>
    </xdr:from>
    <xdr:to xmlns:xdr="http://schemas.openxmlformats.org/drawingml/2006/spreadsheetDrawing">
      <xdr:col>15</xdr:col>
      <xdr:colOff>101600</xdr:colOff>
      <xdr:row>75</xdr:row>
      <xdr:rowOff>6985</xdr:rowOff>
    </xdr:to>
    <xdr:sp macro="" textlink="">
      <xdr:nvSpPr>
        <xdr:cNvPr id="197" name="楕円 196"/>
        <xdr:cNvSpPr/>
      </xdr:nvSpPr>
      <xdr:spPr>
        <a:xfrm>
          <a:off x="2857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23495</xdr:rowOff>
    </xdr:from>
    <xdr:ext cx="592455" cy="259080"/>
    <xdr:sp macro="" textlink="">
      <xdr:nvSpPr>
        <xdr:cNvPr id="198" name="テキスト ボックス 197"/>
        <xdr:cNvSpPr txBox="1"/>
      </xdr:nvSpPr>
      <xdr:spPr>
        <a:xfrm>
          <a:off x="2608580" y="12539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3175</xdr:rowOff>
    </xdr:from>
    <xdr:to xmlns:xdr="http://schemas.openxmlformats.org/drawingml/2006/spreadsheetDrawing">
      <xdr:col>10</xdr:col>
      <xdr:colOff>165100</xdr:colOff>
      <xdr:row>75</xdr:row>
      <xdr:rowOff>104775</xdr:rowOff>
    </xdr:to>
    <xdr:sp macro="" textlink="">
      <xdr:nvSpPr>
        <xdr:cNvPr id="199" name="楕円 198"/>
        <xdr:cNvSpPr/>
      </xdr:nvSpPr>
      <xdr:spPr>
        <a:xfrm>
          <a:off x="1968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121285</xdr:rowOff>
    </xdr:from>
    <xdr:ext cx="592455" cy="252730"/>
    <xdr:sp macro="" textlink="">
      <xdr:nvSpPr>
        <xdr:cNvPr id="200" name="テキスト ボックス 199"/>
        <xdr:cNvSpPr txBox="1"/>
      </xdr:nvSpPr>
      <xdr:spPr>
        <a:xfrm>
          <a:off x="1719580" y="126371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62230</xdr:rowOff>
    </xdr:from>
    <xdr:to xmlns:xdr="http://schemas.openxmlformats.org/drawingml/2006/spreadsheetDrawing">
      <xdr:col>6</xdr:col>
      <xdr:colOff>38100</xdr:colOff>
      <xdr:row>75</xdr:row>
      <xdr:rowOff>163830</xdr:rowOff>
    </xdr:to>
    <xdr:sp macro="" textlink="">
      <xdr:nvSpPr>
        <xdr:cNvPr id="201" name="楕円 200"/>
        <xdr:cNvSpPr/>
      </xdr:nvSpPr>
      <xdr:spPr>
        <a:xfrm>
          <a:off x="1079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8890</xdr:rowOff>
    </xdr:from>
    <xdr:ext cx="592455" cy="252730"/>
    <xdr:sp macro="" textlink="">
      <xdr:nvSpPr>
        <xdr:cNvPr id="202" name="テキスト ボックス 201"/>
        <xdr:cNvSpPr txBox="1"/>
      </xdr:nvSpPr>
      <xdr:spPr>
        <a:xfrm>
          <a:off x="830580" y="126961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2570" cy="252730"/>
    <xdr:sp macro="" textlink="">
      <xdr:nvSpPr>
        <xdr:cNvPr id="214" name="テキスト ボックス 213"/>
        <xdr:cNvSpPr txBox="1"/>
      </xdr:nvSpPr>
      <xdr:spPr>
        <a:xfrm>
          <a:off x="513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280" cy="252730"/>
    <xdr:sp macro="" textlink="">
      <xdr:nvSpPr>
        <xdr:cNvPr id="216" name="テキスト ボックス 215"/>
        <xdr:cNvSpPr txBox="1"/>
      </xdr:nvSpPr>
      <xdr:spPr>
        <a:xfrm>
          <a:off x="166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280" cy="252730"/>
    <xdr:sp macro="" textlink="">
      <xdr:nvSpPr>
        <xdr:cNvPr id="218" name="テキスト ボックス 217"/>
        <xdr:cNvSpPr txBox="1"/>
      </xdr:nvSpPr>
      <xdr:spPr>
        <a:xfrm>
          <a:off x="166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280" cy="252730"/>
    <xdr:sp macro="" textlink="">
      <xdr:nvSpPr>
        <xdr:cNvPr id="220" name="テキスト ボックス 219"/>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2" name="テキスト ボックス 221"/>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2730"/>
    <xdr:sp macro="" textlink="">
      <xdr:nvSpPr>
        <xdr:cNvPr id="225" name="衛生費最小値テキスト"/>
        <xdr:cNvSpPr txBox="1"/>
      </xdr:nvSpPr>
      <xdr:spPr>
        <a:xfrm>
          <a:off x="4686300" y="168103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2730"/>
    <xdr:sp macro="" textlink="">
      <xdr:nvSpPr>
        <xdr:cNvPr id="227" name="衛生費最大値テキスト"/>
        <xdr:cNvSpPr txBox="1"/>
      </xdr:nvSpPr>
      <xdr:spPr>
        <a:xfrm>
          <a:off x="4686300" y="155746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132080</xdr:rowOff>
    </xdr:from>
    <xdr:to xmlns:xdr="http://schemas.openxmlformats.org/drawingml/2006/spreadsheetDrawing">
      <xdr:col>24</xdr:col>
      <xdr:colOff>63500</xdr:colOff>
      <xdr:row>96</xdr:row>
      <xdr:rowOff>141605</xdr:rowOff>
    </xdr:to>
    <xdr:cxnSp macro="">
      <xdr:nvCxnSpPr>
        <xdr:cNvPr id="229" name="直線コネクタ 228"/>
        <xdr:cNvCxnSpPr/>
      </xdr:nvCxnSpPr>
      <xdr:spPr>
        <a:xfrm>
          <a:off x="3797300" y="165912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2730"/>
    <xdr:sp macro="" textlink="">
      <xdr:nvSpPr>
        <xdr:cNvPr id="230" name="衛生費平均値テキスト"/>
        <xdr:cNvSpPr txBox="1"/>
      </xdr:nvSpPr>
      <xdr:spPr>
        <a:xfrm>
          <a:off x="4686300" y="165588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132080</xdr:rowOff>
    </xdr:from>
    <xdr:to xmlns:xdr="http://schemas.openxmlformats.org/drawingml/2006/spreadsheetDrawing">
      <xdr:col>19</xdr:col>
      <xdr:colOff>177800</xdr:colOff>
      <xdr:row>96</xdr:row>
      <xdr:rowOff>161925</xdr:rowOff>
    </xdr:to>
    <xdr:cxnSp macro="">
      <xdr:nvCxnSpPr>
        <xdr:cNvPr id="232" name="直線コネクタ 231"/>
        <xdr:cNvCxnSpPr/>
      </xdr:nvCxnSpPr>
      <xdr:spPr>
        <a:xfrm flipV="1">
          <a:off x="2908300" y="165912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28320" cy="252730"/>
    <xdr:sp macro="" textlink="">
      <xdr:nvSpPr>
        <xdr:cNvPr id="234" name="テキスト ボックス 233"/>
        <xdr:cNvSpPr txBox="1"/>
      </xdr:nvSpPr>
      <xdr:spPr>
        <a:xfrm>
          <a:off x="3529965" y="16682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161925</xdr:rowOff>
    </xdr:from>
    <xdr:to xmlns:xdr="http://schemas.openxmlformats.org/drawingml/2006/spreadsheetDrawing">
      <xdr:col>15</xdr:col>
      <xdr:colOff>50800</xdr:colOff>
      <xdr:row>96</xdr:row>
      <xdr:rowOff>163830</xdr:rowOff>
    </xdr:to>
    <xdr:cxnSp macro="">
      <xdr:nvCxnSpPr>
        <xdr:cNvPr id="235" name="直線コネクタ 234"/>
        <xdr:cNvCxnSpPr/>
      </xdr:nvCxnSpPr>
      <xdr:spPr>
        <a:xfrm flipV="1">
          <a:off x="2019300" y="166211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28320" cy="259080"/>
    <xdr:sp macro="" textlink="">
      <xdr:nvSpPr>
        <xdr:cNvPr id="237" name="テキスト ボックス 236"/>
        <xdr:cNvSpPr txBox="1"/>
      </xdr:nvSpPr>
      <xdr:spPr>
        <a:xfrm>
          <a:off x="2640965" y="16688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114935</xdr:rowOff>
    </xdr:from>
    <xdr:to xmlns:xdr="http://schemas.openxmlformats.org/drawingml/2006/spreadsheetDrawing">
      <xdr:col>10</xdr:col>
      <xdr:colOff>114300</xdr:colOff>
      <xdr:row>96</xdr:row>
      <xdr:rowOff>163830</xdr:rowOff>
    </xdr:to>
    <xdr:cxnSp macro="">
      <xdr:nvCxnSpPr>
        <xdr:cNvPr id="238" name="直線コネクタ 237"/>
        <xdr:cNvCxnSpPr/>
      </xdr:nvCxnSpPr>
      <xdr:spPr>
        <a:xfrm>
          <a:off x="1130300" y="165741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28320" cy="259080"/>
    <xdr:sp macro="" textlink="">
      <xdr:nvSpPr>
        <xdr:cNvPr id="240" name="テキスト ボックス 239"/>
        <xdr:cNvSpPr txBox="1"/>
      </xdr:nvSpPr>
      <xdr:spPr>
        <a:xfrm>
          <a:off x="1751965" y="16723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28320" cy="252730"/>
    <xdr:sp macro="" textlink="">
      <xdr:nvSpPr>
        <xdr:cNvPr id="242" name="テキスト ボックス 241"/>
        <xdr:cNvSpPr txBox="1"/>
      </xdr:nvSpPr>
      <xdr:spPr>
        <a:xfrm>
          <a:off x="862965" y="16729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90805</xdr:rowOff>
    </xdr:from>
    <xdr:to xmlns:xdr="http://schemas.openxmlformats.org/drawingml/2006/spreadsheetDrawing">
      <xdr:col>24</xdr:col>
      <xdr:colOff>114300</xdr:colOff>
      <xdr:row>97</xdr:row>
      <xdr:rowOff>20955</xdr:rowOff>
    </xdr:to>
    <xdr:sp macro="" textlink="">
      <xdr:nvSpPr>
        <xdr:cNvPr id="248" name="楕円 247"/>
        <xdr:cNvSpPr/>
      </xdr:nvSpPr>
      <xdr:spPr>
        <a:xfrm>
          <a:off x="45847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113665</xdr:rowOff>
    </xdr:from>
    <xdr:ext cx="534670" cy="258445"/>
    <xdr:sp macro="" textlink="">
      <xdr:nvSpPr>
        <xdr:cNvPr id="249" name="衛生費該当値テキスト"/>
        <xdr:cNvSpPr txBox="1"/>
      </xdr:nvSpPr>
      <xdr:spPr>
        <a:xfrm>
          <a:off x="46863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81280</xdr:rowOff>
    </xdr:from>
    <xdr:to xmlns:xdr="http://schemas.openxmlformats.org/drawingml/2006/spreadsheetDrawing">
      <xdr:col>20</xdr:col>
      <xdr:colOff>38100</xdr:colOff>
      <xdr:row>97</xdr:row>
      <xdr:rowOff>11430</xdr:rowOff>
    </xdr:to>
    <xdr:sp macro="" textlink="">
      <xdr:nvSpPr>
        <xdr:cNvPr id="250" name="楕円 249"/>
        <xdr:cNvSpPr/>
      </xdr:nvSpPr>
      <xdr:spPr>
        <a:xfrm>
          <a:off x="3746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27940</xdr:rowOff>
    </xdr:from>
    <xdr:ext cx="528320" cy="259080"/>
    <xdr:sp macro="" textlink="">
      <xdr:nvSpPr>
        <xdr:cNvPr id="251" name="テキスト ボックス 250"/>
        <xdr:cNvSpPr txBox="1"/>
      </xdr:nvSpPr>
      <xdr:spPr>
        <a:xfrm>
          <a:off x="3529965" y="16315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111125</xdr:rowOff>
    </xdr:from>
    <xdr:to xmlns:xdr="http://schemas.openxmlformats.org/drawingml/2006/spreadsheetDrawing">
      <xdr:col>15</xdr:col>
      <xdr:colOff>101600</xdr:colOff>
      <xdr:row>97</xdr:row>
      <xdr:rowOff>41275</xdr:rowOff>
    </xdr:to>
    <xdr:sp macro="" textlink="">
      <xdr:nvSpPr>
        <xdr:cNvPr id="252" name="楕円 251"/>
        <xdr:cNvSpPr/>
      </xdr:nvSpPr>
      <xdr:spPr>
        <a:xfrm>
          <a:off x="2857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57785</xdr:rowOff>
    </xdr:from>
    <xdr:ext cx="528320" cy="259080"/>
    <xdr:sp macro="" textlink="">
      <xdr:nvSpPr>
        <xdr:cNvPr id="253" name="テキスト ボックス 252"/>
        <xdr:cNvSpPr txBox="1"/>
      </xdr:nvSpPr>
      <xdr:spPr>
        <a:xfrm>
          <a:off x="2640965" y="16345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113030</xdr:rowOff>
    </xdr:from>
    <xdr:to xmlns:xdr="http://schemas.openxmlformats.org/drawingml/2006/spreadsheetDrawing">
      <xdr:col>10</xdr:col>
      <xdr:colOff>165100</xdr:colOff>
      <xdr:row>97</xdr:row>
      <xdr:rowOff>43180</xdr:rowOff>
    </xdr:to>
    <xdr:sp macro="" textlink="">
      <xdr:nvSpPr>
        <xdr:cNvPr id="254" name="楕円 253"/>
        <xdr:cNvSpPr/>
      </xdr:nvSpPr>
      <xdr:spPr>
        <a:xfrm>
          <a:off x="1968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59690</xdr:rowOff>
    </xdr:from>
    <xdr:ext cx="528320" cy="259080"/>
    <xdr:sp macro="" textlink="">
      <xdr:nvSpPr>
        <xdr:cNvPr id="255" name="テキスト ボックス 254"/>
        <xdr:cNvSpPr txBox="1"/>
      </xdr:nvSpPr>
      <xdr:spPr>
        <a:xfrm>
          <a:off x="1751965" y="16347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64135</xdr:rowOff>
    </xdr:from>
    <xdr:to xmlns:xdr="http://schemas.openxmlformats.org/drawingml/2006/spreadsheetDrawing">
      <xdr:col>6</xdr:col>
      <xdr:colOff>38100</xdr:colOff>
      <xdr:row>96</xdr:row>
      <xdr:rowOff>166370</xdr:rowOff>
    </xdr:to>
    <xdr:sp macro="" textlink="">
      <xdr:nvSpPr>
        <xdr:cNvPr id="256" name="楕円 255"/>
        <xdr:cNvSpPr/>
      </xdr:nvSpPr>
      <xdr:spPr>
        <a:xfrm>
          <a:off x="1079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10795</xdr:rowOff>
    </xdr:from>
    <xdr:ext cx="528320" cy="258445"/>
    <xdr:sp macro="" textlink="">
      <xdr:nvSpPr>
        <xdr:cNvPr id="257" name="テキスト ボックス 256"/>
        <xdr:cNvSpPr txBox="1"/>
      </xdr:nvSpPr>
      <xdr:spPr>
        <a:xfrm>
          <a:off x="862965" y="16298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6" name="テキスト ボックス 265"/>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2570" cy="259080"/>
    <xdr:sp macro="" textlink="">
      <xdr:nvSpPr>
        <xdr:cNvPr id="269" name="テキスト ボックス 268"/>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1010" cy="252730"/>
    <xdr:sp macro="" textlink="">
      <xdr:nvSpPr>
        <xdr:cNvPr id="271" name="テキスト ボックス 270"/>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1010" cy="259080"/>
    <xdr:sp macro="" textlink="">
      <xdr:nvSpPr>
        <xdr:cNvPr id="273" name="テキスト ボックス 272"/>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010" cy="252730"/>
    <xdr:sp macro="" textlink="">
      <xdr:nvSpPr>
        <xdr:cNvPr id="275" name="テキスト ボックス 274"/>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1010" cy="258445"/>
    <xdr:sp macro="" textlink="">
      <xdr:nvSpPr>
        <xdr:cNvPr id="277" name="テキスト ボックス 276"/>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1010" cy="259080"/>
    <xdr:sp macro="" textlink="">
      <xdr:nvSpPr>
        <xdr:cNvPr id="279" name="テキスト ボックス 278"/>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81" name="テキスト ボックス 280"/>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147955</xdr:rowOff>
    </xdr:from>
    <xdr:to xmlns:xdr="http://schemas.openxmlformats.org/drawingml/2006/spreadsheetDrawing">
      <xdr:col>55</xdr:col>
      <xdr:colOff>0</xdr:colOff>
      <xdr:row>38</xdr:row>
      <xdr:rowOff>150495</xdr:rowOff>
    </xdr:to>
    <xdr:cxnSp macro="">
      <xdr:nvCxnSpPr>
        <xdr:cNvPr id="288" name="直線コネクタ 287"/>
        <xdr:cNvCxnSpPr/>
      </xdr:nvCxnSpPr>
      <xdr:spPr>
        <a:xfrm flipV="1">
          <a:off x="9639300" y="66630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52730"/>
    <xdr:sp macro="" textlink="">
      <xdr:nvSpPr>
        <xdr:cNvPr id="289" name="労働費平均値テキスト"/>
        <xdr:cNvSpPr txBox="1"/>
      </xdr:nvSpPr>
      <xdr:spPr>
        <a:xfrm>
          <a:off x="10528300" y="632714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150495</xdr:rowOff>
    </xdr:from>
    <xdr:to xmlns:xdr="http://schemas.openxmlformats.org/drawingml/2006/spreadsheetDrawing">
      <xdr:col>50</xdr:col>
      <xdr:colOff>114300</xdr:colOff>
      <xdr:row>38</xdr:row>
      <xdr:rowOff>153035</xdr:rowOff>
    </xdr:to>
    <xdr:cxnSp macro="">
      <xdr:nvCxnSpPr>
        <xdr:cNvPr id="291" name="直線コネクタ 290"/>
        <xdr:cNvCxnSpPr/>
      </xdr:nvCxnSpPr>
      <xdr:spPr>
        <a:xfrm flipV="1">
          <a:off x="8750300" y="66655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52730"/>
    <xdr:sp macro="" textlink="">
      <xdr:nvSpPr>
        <xdr:cNvPr id="293" name="テキスト ボックス 292"/>
        <xdr:cNvSpPr txBox="1"/>
      </xdr:nvSpPr>
      <xdr:spPr>
        <a:xfrm>
          <a:off x="9450070" y="62382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153035</xdr:rowOff>
    </xdr:from>
    <xdr:to xmlns:xdr="http://schemas.openxmlformats.org/drawingml/2006/spreadsheetDrawing">
      <xdr:col>45</xdr:col>
      <xdr:colOff>177800</xdr:colOff>
      <xdr:row>38</xdr:row>
      <xdr:rowOff>156210</xdr:rowOff>
    </xdr:to>
    <xdr:cxnSp macro="">
      <xdr:nvCxnSpPr>
        <xdr:cNvPr id="294" name="直線コネクタ 293"/>
        <xdr:cNvCxnSpPr/>
      </xdr:nvCxnSpPr>
      <xdr:spPr>
        <a:xfrm flipV="1">
          <a:off x="7861300" y="6668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102235</xdr:rowOff>
    </xdr:from>
    <xdr:to xmlns:xdr="http://schemas.openxmlformats.org/drawingml/2006/spreadsheetDrawing">
      <xdr:col>41</xdr:col>
      <xdr:colOff>50800</xdr:colOff>
      <xdr:row>38</xdr:row>
      <xdr:rowOff>156210</xdr:rowOff>
    </xdr:to>
    <xdr:cxnSp macro="">
      <xdr:nvCxnSpPr>
        <xdr:cNvPr id="297" name="直線コネクタ 296"/>
        <xdr:cNvCxnSpPr/>
      </xdr:nvCxnSpPr>
      <xdr:spPr>
        <a:xfrm>
          <a:off x="6972300" y="66173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52730"/>
    <xdr:sp macro="" textlink="">
      <xdr:nvSpPr>
        <xdr:cNvPr id="301" name="テキスト ボックス 300"/>
        <xdr:cNvSpPr txBox="1"/>
      </xdr:nvSpPr>
      <xdr:spPr>
        <a:xfrm>
          <a:off x="6783070" y="62731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97790</xdr:rowOff>
    </xdr:from>
    <xdr:to xmlns:xdr="http://schemas.openxmlformats.org/drawingml/2006/spreadsheetDrawing">
      <xdr:col>55</xdr:col>
      <xdr:colOff>50800</xdr:colOff>
      <xdr:row>39</xdr:row>
      <xdr:rowOff>27305</xdr:rowOff>
    </xdr:to>
    <xdr:sp macro="" textlink="">
      <xdr:nvSpPr>
        <xdr:cNvPr id="307" name="楕円 306"/>
        <xdr:cNvSpPr/>
      </xdr:nvSpPr>
      <xdr:spPr>
        <a:xfrm>
          <a:off x="10426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12065</xdr:rowOff>
    </xdr:from>
    <xdr:ext cx="378460" cy="259080"/>
    <xdr:sp macro="" textlink="">
      <xdr:nvSpPr>
        <xdr:cNvPr id="308" name="労働費該当値テキスト"/>
        <xdr:cNvSpPr txBox="1"/>
      </xdr:nvSpPr>
      <xdr:spPr>
        <a:xfrm>
          <a:off x="1052830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99695</xdr:rowOff>
    </xdr:from>
    <xdr:to xmlns:xdr="http://schemas.openxmlformats.org/drawingml/2006/spreadsheetDrawing">
      <xdr:col>50</xdr:col>
      <xdr:colOff>165100</xdr:colOff>
      <xdr:row>39</xdr:row>
      <xdr:rowOff>29845</xdr:rowOff>
    </xdr:to>
    <xdr:sp macro="" textlink="">
      <xdr:nvSpPr>
        <xdr:cNvPr id="309" name="楕円 308"/>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20955</xdr:rowOff>
    </xdr:from>
    <xdr:ext cx="378460" cy="252730"/>
    <xdr:sp macro="" textlink="">
      <xdr:nvSpPr>
        <xdr:cNvPr id="310" name="テキスト ボックス 309"/>
        <xdr:cNvSpPr txBox="1"/>
      </xdr:nvSpPr>
      <xdr:spPr>
        <a:xfrm>
          <a:off x="9450070" y="67075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102235</xdr:rowOff>
    </xdr:from>
    <xdr:to xmlns:xdr="http://schemas.openxmlformats.org/drawingml/2006/spreadsheetDrawing">
      <xdr:col>46</xdr:col>
      <xdr:colOff>38100</xdr:colOff>
      <xdr:row>39</xdr:row>
      <xdr:rowOff>32385</xdr:rowOff>
    </xdr:to>
    <xdr:sp macro="" textlink="">
      <xdr:nvSpPr>
        <xdr:cNvPr id="311" name="楕円 310"/>
        <xdr:cNvSpPr/>
      </xdr:nvSpPr>
      <xdr:spPr>
        <a:xfrm>
          <a:off x="8699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23495</xdr:rowOff>
    </xdr:from>
    <xdr:ext cx="378460" cy="259080"/>
    <xdr:sp macro="" textlink="">
      <xdr:nvSpPr>
        <xdr:cNvPr id="312" name="テキスト ボックス 311"/>
        <xdr:cNvSpPr txBox="1"/>
      </xdr:nvSpPr>
      <xdr:spPr>
        <a:xfrm>
          <a:off x="8561070" y="67100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105410</xdr:rowOff>
    </xdr:from>
    <xdr:to xmlns:xdr="http://schemas.openxmlformats.org/drawingml/2006/spreadsheetDrawing">
      <xdr:col>41</xdr:col>
      <xdr:colOff>101600</xdr:colOff>
      <xdr:row>39</xdr:row>
      <xdr:rowOff>35560</xdr:rowOff>
    </xdr:to>
    <xdr:sp macro="" textlink="">
      <xdr:nvSpPr>
        <xdr:cNvPr id="313" name="楕円 312"/>
        <xdr:cNvSpPr/>
      </xdr:nvSpPr>
      <xdr:spPr>
        <a:xfrm>
          <a:off x="781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26670</xdr:rowOff>
    </xdr:from>
    <xdr:ext cx="378460" cy="259080"/>
    <xdr:sp macro="" textlink="">
      <xdr:nvSpPr>
        <xdr:cNvPr id="314" name="テキスト ボックス 313"/>
        <xdr:cNvSpPr txBox="1"/>
      </xdr:nvSpPr>
      <xdr:spPr>
        <a:xfrm>
          <a:off x="7672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52070</xdr:rowOff>
    </xdr:from>
    <xdr:to xmlns:xdr="http://schemas.openxmlformats.org/drawingml/2006/spreadsheetDrawing">
      <xdr:col>36</xdr:col>
      <xdr:colOff>165100</xdr:colOff>
      <xdr:row>38</xdr:row>
      <xdr:rowOff>153035</xdr:rowOff>
    </xdr:to>
    <xdr:sp macro="" textlink="">
      <xdr:nvSpPr>
        <xdr:cNvPr id="315" name="楕円 314"/>
        <xdr:cNvSpPr/>
      </xdr:nvSpPr>
      <xdr:spPr>
        <a:xfrm>
          <a:off x="6921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144145</xdr:rowOff>
    </xdr:from>
    <xdr:ext cx="378460" cy="252730"/>
    <xdr:sp macro="" textlink="">
      <xdr:nvSpPr>
        <xdr:cNvPr id="316" name="テキスト ボックス 315"/>
        <xdr:cNvSpPr txBox="1"/>
      </xdr:nvSpPr>
      <xdr:spPr>
        <a:xfrm>
          <a:off x="6783070" y="66592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5" name="テキスト ボックス 324"/>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28" name="テキスト ボックス 327"/>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280" cy="252730"/>
    <xdr:sp macro="" textlink="">
      <xdr:nvSpPr>
        <xdr:cNvPr id="332" name="テキスト ボックス 331"/>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280" cy="259080"/>
    <xdr:sp macro="" textlink="">
      <xdr:nvSpPr>
        <xdr:cNvPr id="334" name="テキスト ボックス 333"/>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36" name="テキスト ボックス 335"/>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8" name="テキスト ボックス 337"/>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2730"/>
    <xdr:sp macro="" textlink="">
      <xdr:nvSpPr>
        <xdr:cNvPr id="343" name="農林水産業費最大値テキスト"/>
        <xdr:cNvSpPr txBox="1"/>
      </xdr:nvSpPr>
      <xdr:spPr>
        <a:xfrm>
          <a:off x="10528300" y="85451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60960</xdr:rowOff>
    </xdr:from>
    <xdr:to xmlns:xdr="http://schemas.openxmlformats.org/drawingml/2006/spreadsheetDrawing">
      <xdr:col>55</xdr:col>
      <xdr:colOff>0</xdr:colOff>
      <xdr:row>56</xdr:row>
      <xdr:rowOff>67310</xdr:rowOff>
    </xdr:to>
    <xdr:cxnSp macro="">
      <xdr:nvCxnSpPr>
        <xdr:cNvPr id="345" name="直線コネクタ 344"/>
        <xdr:cNvCxnSpPr/>
      </xdr:nvCxnSpPr>
      <xdr:spPr>
        <a:xfrm>
          <a:off x="9639300" y="96621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60960</xdr:rowOff>
    </xdr:from>
    <xdr:to xmlns:xdr="http://schemas.openxmlformats.org/drawingml/2006/spreadsheetDrawing">
      <xdr:col>50</xdr:col>
      <xdr:colOff>114300</xdr:colOff>
      <xdr:row>56</xdr:row>
      <xdr:rowOff>84455</xdr:rowOff>
    </xdr:to>
    <xdr:cxnSp macro="">
      <xdr:nvCxnSpPr>
        <xdr:cNvPr id="348" name="直線コネクタ 347"/>
        <xdr:cNvCxnSpPr/>
      </xdr:nvCxnSpPr>
      <xdr:spPr>
        <a:xfrm flipV="1">
          <a:off x="8750300" y="96621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133985</xdr:rowOff>
    </xdr:from>
    <xdr:ext cx="528320" cy="252730"/>
    <xdr:sp macro="" textlink="">
      <xdr:nvSpPr>
        <xdr:cNvPr id="350" name="テキスト ボックス 349"/>
        <xdr:cNvSpPr txBox="1"/>
      </xdr:nvSpPr>
      <xdr:spPr>
        <a:xfrm>
          <a:off x="9371965" y="9906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127635</xdr:rowOff>
    </xdr:from>
    <xdr:to xmlns:xdr="http://schemas.openxmlformats.org/drawingml/2006/spreadsheetDrawing">
      <xdr:col>45</xdr:col>
      <xdr:colOff>177800</xdr:colOff>
      <xdr:row>56</xdr:row>
      <xdr:rowOff>84455</xdr:rowOff>
    </xdr:to>
    <xdr:cxnSp macro="">
      <xdr:nvCxnSpPr>
        <xdr:cNvPr id="351" name="直線コネクタ 350"/>
        <xdr:cNvCxnSpPr/>
      </xdr:nvCxnSpPr>
      <xdr:spPr>
        <a:xfrm>
          <a:off x="7861300" y="95573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130810</xdr:rowOff>
    </xdr:from>
    <xdr:ext cx="528320" cy="259080"/>
    <xdr:sp macro="" textlink="">
      <xdr:nvSpPr>
        <xdr:cNvPr id="353" name="テキスト ボックス 352"/>
        <xdr:cNvSpPr txBox="1"/>
      </xdr:nvSpPr>
      <xdr:spPr>
        <a:xfrm>
          <a:off x="8482965" y="9903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127635</xdr:rowOff>
    </xdr:from>
    <xdr:to xmlns:xdr="http://schemas.openxmlformats.org/drawingml/2006/spreadsheetDrawing">
      <xdr:col>41</xdr:col>
      <xdr:colOff>50800</xdr:colOff>
      <xdr:row>56</xdr:row>
      <xdr:rowOff>88900</xdr:rowOff>
    </xdr:to>
    <xdr:cxnSp macro="">
      <xdr:nvCxnSpPr>
        <xdr:cNvPr id="354" name="直線コネクタ 353"/>
        <xdr:cNvCxnSpPr/>
      </xdr:nvCxnSpPr>
      <xdr:spPr>
        <a:xfrm flipV="1">
          <a:off x="6972300" y="955738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137795</xdr:rowOff>
    </xdr:from>
    <xdr:ext cx="528320" cy="259080"/>
    <xdr:sp macro="" textlink="">
      <xdr:nvSpPr>
        <xdr:cNvPr id="356" name="テキスト ボックス 355"/>
        <xdr:cNvSpPr txBox="1"/>
      </xdr:nvSpPr>
      <xdr:spPr>
        <a:xfrm>
          <a:off x="7593965" y="9910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28320" cy="258445"/>
    <xdr:sp macro="" textlink="">
      <xdr:nvSpPr>
        <xdr:cNvPr id="358" name="テキスト ボックス 357"/>
        <xdr:cNvSpPr txBox="1"/>
      </xdr:nvSpPr>
      <xdr:spPr>
        <a:xfrm>
          <a:off x="6704965" y="9932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16510</xdr:rowOff>
    </xdr:from>
    <xdr:to xmlns:xdr="http://schemas.openxmlformats.org/drawingml/2006/spreadsheetDrawing">
      <xdr:col>55</xdr:col>
      <xdr:colOff>50800</xdr:colOff>
      <xdr:row>56</xdr:row>
      <xdr:rowOff>118110</xdr:rowOff>
    </xdr:to>
    <xdr:sp macro="" textlink="">
      <xdr:nvSpPr>
        <xdr:cNvPr id="364" name="楕円 363"/>
        <xdr:cNvSpPr/>
      </xdr:nvSpPr>
      <xdr:spPr>
        <a:xfrm>
          <a:off x="10426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39370</xdr:rowOff>
    </xdr:from>
    <xdr:ext cx="534670" cy="259080"/>
    <xdr:sp macro="" textlink="">
      <xdr:nvSpPr>
        <xdr:cNvPr id="365" name="農林水産業費該当値テキスト"/>
        <xdr:cNvSpPr txBox="1"/>
      </xdr:nvSpPr>
      <xdr:spPr>
        <a:xfrm>
          <a:off x="10528300" y="946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10160</xdr:rowOff>
    </xdr:from>
    <xdr:to xmlns:xdr="http://schemas.openxmlformats.org/drawingml/2006/spreadsheetDrawing">
      <xdr:col>50</xdr:col>
      <xdr:colOff>165100</xdr:colOff>
      <xdr:row>56</xdr:row>
      <xdr:rowOff>111760</xdr:rowOff>
    </xdr:to>
    <xdr:sp macro="" textlink="">
      <xdr:nvSpPr>
        <xdr:cNvPr id="366" name="楕円 365"/>
        <xdr:cNvSpPr/>
      </xdr:nvSpPr>
      <xdr:spPr>
        <a:xfrm>
          <a:off x="9588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128270</xdr:rowOff>
    </xdr:from>
    <xdr:ext cx="528320" cy="259080"/>
    <xdr:sp macro="" textlink="">
      <xdr:nvSpPr>
        <xdr:cNvPr id="367" name="テキスト ボックス 366"/>
        <xdr:cNvSpPr txBox="1"/>
      </xdr:nvSpPr>
      <xdr:spPr>
        <a:xfrm>
          <a:off x="9371965" y="9386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33655</xdr:rowOff>
    </xdr:from>
    <xdr:to xmlns:xdr="http://schemas.openxmlformats.org/drawingml/2006/spreadsheetDrawing">
      <xdr:col>46</xdr:col>
      <xdr:colOff>38100</xdr:colOff>
      <xdr:row>56</xdr:row>
      <xdr:rowOff>135255</xdr:rowOff>
    </xdr:to>
    <xdr:sp macro="" textlink="">
      <xdr:nvSpPr>
        <xdr:cNvPr id="368" name="楕円 367"/>
        <xdr:cNvSpPr/>
      </xdr:nvSpPr>
      <xdr:spPr>
        <a:xfrm>
          <a:off x="8699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151765</xdr:rowOff>
    </xdr:from>
    <xdr:ext cx="528320" cy="259080"/>
    <xdr:sp macro="" textlink="">
      <xdr:nvSpPr>
        <xdr:cNvPr id="369" name="テキスト ボックス 368"/>
        <xdr:cNvSpPr txBox="1"/>
      </xdr:nvSpPr>
      <xdr:spPr>
        <a:xfrm>
          <a:off x="8482965" y="9410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76835</xdr:rowOff>
    </xdr:from>
    <xdr:to xmlns:xdr="http://schemas.openxmlformats.org/drawingml/2006/spreadsheetDrawing">
      <xdr:col>41</xdr:col>
      <xdr:colOff>101600</xdr:colOff>
      <xdr:row>56</xdr:row>
      <xdr:rowOff>6985</xdr:rowOff>
    </xdr:to>
    <xdr:sp macro="" textlink="">
      <xdr:nvSpPr>
        <xdr:cNvPr id="370" name="楕円 369"/>
        <xdr:cNvSpPr/>
      </xdr:nvSpPr>
      <xdr:spPr>
        <a:xfrm>
          <a:off x="7810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23495</xdr:rowOff>
    </xdr:from>
    <xdr:ext cx="528320" cy="259080"/>
    <xdr:sp macro="" textlink="">
      <xdr:nvSpPr>
        <xdr:cNvPr id="371" name="テキスト ボックス 370"/>
        <xdr:cNvSpPr txBox="1"/>
      </xdr:nvSpPr>
      <xdr:spPr>
        <a:xfrm>
          <a:off x="7593965" y="9281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38100</xdr:rowOff>
    </xdr:from>
    <xdr:to xmlns:xdr="http://schemas.openxmlformats.org/drawingml/2006/spreadsheetDrawing">
      <xdr:col>36</xdr:col>
      <xdr:colOff>165100</xdr:colOff>
      <xdr:row>56</xdr:row>
      <xdr:rowOff>139700</xdr:rowOff>
    </xdr:to>
    <xdr:sp macro="" textlink="">
      <xdr:nvSpPr>
        <xdr:cNvPr id="372" name="楕円 371"/>
        <xdr:cNvSpPr/>
      </xdr:nvSpPr>
      <xdr:spPr>
        <a:xfrm>
          <a:off x="6921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156210</xdr:rowOff>
    </xdr:from>
    <xdr:ext cx="528320" cy="252730"/>
    <xdr:sp macro="" textlink="">
      <xdr:nvSpPr>
        <xdr:cNvPr id="373" name="テキスト ボックス 372"/>
        <xdr:cNvSpPr txBox="1"/>
      </xdr:nvSpPr>
      <xdr:spPr>
        <a:xfrm>
          <a:off x="6704965" y="94145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2" name="テキスト ボックス 381"/>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2570" cy="252730"/>
    <xdr:sp macro="" textlink="">
      <xdr:nvSpPr>
        <xdr:cNvPr id="385" name="テキスト ボックス 384"/>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9280" cy="252730"/>
    <xdr:sp macro="" textlink="">
      <xdr:nvSpPr>
        <xdr:cNvPr id="387" name="テキスト ボックス 386"/>
        <xdr:cNvSpPr txBox="1"/>
      </xdr:nvSpPr>
      <xdr:spPr>
        <a:xfrm>
          <a:off x="6008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9280" cy="252730"/>
    <xdr:sp macro="" textlink="">
      <xdr:nvSpPr>
        <xdr:cNvPr id="389" name="テキスト ボックス 388"/>
        <xdr:cNvSpPr txBox="1"/>
      </xdr:nvSpPr>
      <xdr:spPr>
        <a:xfrm>
          <a:off x="6008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9280" cy="252730"/>
    <xdr:sp macro="" textlink="">
      <xdr:nvSpPr>
        <xdr:cNvPr id="391" name="テキスト ボックス 390"/>
        <xdr:cNvSpPr txBox="1"/>
      </xdr:nvSpPr>
      <xdr:spPr>
        <a:xfrm>
          <a:off x="6008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3" name="テキスト ボックス 392"/>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147955</xdr:rowOff>
    </xdr:from>
    <xdr:to xmlns:xdr="http://schemas.openxmlformats.org/drawingml/2006/spreadsheetDrawing">
      <xdr:col>55</xdr:col>
      <xdr:colOff>0</xdr:colOff>
      <xdr:row>78</xdr:row>
      <xdr:rowOff>52705</xdr:rowOff>
    </xdr:to>
    <xdr:cxnSp macro="">
      <xdr:nvCxnSpPr>
        <xdr:cNvPr id="400" name="直線コネクタ 399"/>
        <xdr:cNvCxnSpPr/>
      </xdr:nvCxnSpPr>
      <xdr:spPr>
        <a:xfrm flipV="1">
          <a:off x="9639300" y="1334960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111125</xdr:rowOff>
    </xdr:from>
    <xdr:ext cx="534670" cy="252730"/>
    <xdr:sp macro="" textlink="">
      <xdr:nvSpPr>
        <xdr:cNvPr id="401" name="商工費平均値テキスト"/>
        <xdr:cNvSpPr txBox="1"/>
      </xdr:nvSpPr>
      <xdr:spPr>
        <a:xfrm>
          <a:off x="10528300" y="133127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52705</xdr:rowOff>
    </xdr:from>
    <xdr:to xmlns:xdr="http://schemas.openxmlformats.org/drawingml/2006/spreadsheetDrawing">
      <xdr:col>50</xdr:col>
      <xdr:colOff>114300</xdr:colOff>
      <xdr:row>78</xdr:row>
      <xdr:rowOff>73025</xdr:rowOff>
    </xdr:to>
    <xdr:cxnSp macro="">
      <xdr:nvCxnSpPr>
        <xdr:cNvPr id="403" name="直線コネクタ 402"/>
        <xdr:cNvCxnSpPr/>
      </xdr:nvCxnSpPr>
      <xdr:spPr>
        <a:xfrm flipV="1">
          <a:off x="8750300" y="134258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69850</xdr:rowOff>
    </xdr:from>
    <xdr:ext cx="528320" cy="259080"/>
    <xdr:sp macro="" textlink="">
      <xdr:nvSpPr>
        <xdr:cNvPr id="405" name="テキスト ボックス 404"/>
        <xdr:cNvSpPr txBox="1"/>
      </xdr:nvSpPr>
      <xdr:spPr>
        <a:xfrm>
          <a:off x="9371965" y="13100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73025</xdr:rowOff>
    </xdr:from>
    <xdr:to xmlns:xdr="http://schemas.openxmlformats.org/drawingml/2006/spreadsheetDrawing">
      <xdr:col>45</xdr:col>
      <xdr:colOff>177800</xdr:colOff>
      <xdr:row>78</xdr:row>
      <xdr:rowOff>79375</xdr:rowOff>
    </xdr:to>
    <xdr:cxnSp macro="">
      <xdr:nvCxnSpPr>
        <xdr:cNvPr id="406" name="直線コネクタ 405"/>
        <xdr:cNvCxnSpPr/>
      </xdr:nvCxnSpPr>
      <xdr:spPr>
        <a:xfrm flipV="1">
          <a:off x="7861300" y="134461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8320" cy="252730"/>
    <xdr:sp macro="" textlink="">
      <xdr:nvSpPr>
        <xdr:cNvPr id="408" name="テキスト ボックス 407"/>
        <xdr:cNvSpPr txBox="1"/>
      </xdr:nvSpPr>
      <xdr:spPr>
        <a:xfrm>
          <a:off x="8482965" y="13096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69215</xdr:rowOff>
    </xdr:from>
    <xdr:to xmlns:xdr="http://schemas.openxmlformats.org/drawingml/2006/spreadsheetDrawing">
      <xdr:col>41</xdr:col>
      <xdr:colOff>50800</xdr:colOff>
      <xdr:row>78</xdr:row>
      <xdr:rowOff>79375</xdr:rowOff>
    </xdr:to>
    <xdr:cxnSp macro="">
      <xdr:nvCxnSpPr>
        <xdr:cNvPr id="409" name="直線コネクタ 408"/>
        <xdr:cNvCxnSpPr/>
      </xdr:nvCxnSpPr>
      <xdr:spPr>
        <a:xfrm>
          <a:off x="6972300" y="134423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58420</xdr:rowOff>
    </xdr:from>
    <xdr:ext cx="528320" cy="259080"/>
    <xdr:sp macro="" textlink="">
      <xdr:nvSpPr>
        <xdr:cNvPr id="411" name="テキスト ボックス 410"/>
        <xdr:cNvSpPr txBox="1"/>
      </xdr:nvSpPr>
      <xdr:spPr>
        <a:xfrm>
          <a:off x="7593965" y="13088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28320" cy="259080"/>
    <xdr:sp macro="" textlink="">
      <xdr:nvSpPr>
        <xdr:cNvPr id="413" name="テキスト ボックス 412"/>
        <xdr:cNvSpPr txBox="1"/>
      </xdr:nvSpPr>
      <xdr:spPr>
        <a:xfrm>
          <a:off x="6704965" y="13138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19" name="楕円 418"/>
        <xdr:cNvSpPr/>
      </xdr:nvSpPr>
      <xdr:spPr>
        <a:xfrm>
          <a:off x="104267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120650</xdr:rowOff>
    </xdr:from>
    <xdr:ext cx="534670" cy="252730"/>
    <xdr:sp macro="" textlink="">
      <xdr:nvSpPr>
        <xdr:cNvPr id="420" name="商工費該当値テキスト"/>
        <xdr:cNvSpPr txBox="1"/>
      </xdr:nvSpPr>
      <xdr:spPr>
        <a:xfrm>
          <a:off x="10528300" y="13150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1905</xdr:rowOff>
    </xdr:from>
    <xdr:to xmlns:xdr="http://schemas.openxmlformats.org/drawingml/2006/spreadsheetDrawing">
      <xdr:col>50</xdr:col>
      <xdr:colOff>165100</xdr:colOff>
      <xdr:row>78</xdr:row>
      <xdr:rowOff>103505</xdr:rowOff>
    </xdr:to>
    <xdr:sp macro="" textlink="">
      <xdr:nvSpPr>
        <xdr:cNvPr id="421" name="楕円 420"/>
        <xdr:cNvSpPr/>
      </xdr:nvSpPr>
      <xdr:spPr>
        <a:xfrm>
          <a:off x="9588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94615</xdr:rowOff>
    </xdr:from>
    <xdr:ext cx="528320" cy="259080"/>
    <xdr:sp macro="" textlink="">
      <xdr:nvSpPr>
        <xdr:cNvPr id="422" name="テキスト ボックス 421"/>
        <xdr:cNvSpPr txBox="1"/>
      </xdr:nvSpPr>
      <xdr:spPr>
        <a:xfrm>
          <a:off x="9371965" y="13467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22225</xdr:rowOff>
    </xdr:from>
    <xdr:to xmlns:xdr="http://schemas.openxmlformats.org/drawingml/2006/spreadsheetDrawing">
      <xdr:col>46</xdr:col>
      <xdr:colOff>38100</xdr:colOff>
      <xdr:row>78</xdr:row>
      <xdr:rowOff>123825</xdr:rowOff>
    </xdr:to>
    <xdr:sp macro="" textlink="">
      <xdr:nvSpPr>
        <xdr:cNvPr id="423" name="楕円 422"/>
        <xdr:cNvSpPr/>
      </xdr:nvSpPr>
      <xdr:spPr>
        <a:xfrm>
          <a:off x="8699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114935</xdr:rowOff>
    </xdr:from>
    <xdr:ext cx="528320" cy="259080"/>
    <xdr:sp macro="" textlink="">
      <xdr:nvSpPr>
        <xdr:cNvPr id="424" name="テキスト ボックス 423"/>
        <xdr:cNvSpPr txBox="1"/>
      </xdr:nvSpPr>
      <xdr:spPr>
        <a:xfrm>
          <a:off x="8482965" y="13488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130175</xdr:rowOff>
    </xdr:to>
    <xdr:sp macro="" textlink="">
      <xdr:nvSpPr>
        <xdr:cNvPr id="425" name="楕円 424"/>
        <xdr:cNvSpPr/>
      </xdr:nvSpPr>
      <xdr:spPr>
        <a:xfrm>
          <a:off x="781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121285</xdr:rowOff>
    </xdr:from>
    <xdr:ext cx="528320" cy="252730"/>
    <xdr:sp macro="" textlink="">
      <xdr:nvSpPr>
        <xdr:cNvPr id="426" name="テキスト ボックス 425"/>
        <xdr:cNvSpPr txBox="1"/>
      </xdr:nvSpPr>
      <xdr:spPr>
        <a:xfrm>
          <a:off x="7593965" y="13494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27" name="楕円 426"/>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111125</xdr:rowOff>
    </xdr:from>
    <xdr:ext cx="528320" cy="252730"/>
    <xdr:sp macro="" textlink="">
      <xdr:nvSpPr>
        <xdr:cNvPr id="428" name="テキスト ボックス 427"/>
        <xdr:cNvSpPr txBox="1"/>
      </xdr:nvSpPr>
      <xdr:spPr>
        <a:xfrm>
          <a:off x="6704965" y="13484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7" name="テキスト ボックス 436"/>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0" name="テキスト ボックス 439"/>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280" cy="252730"/>
    <xdr:sp macro="" textlink="">
      <xdr:nvSpPr>
        <xdr:cNvPr id="444" name="テキスト ボックス 443"/>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280" cy="259080"/>
    <xdr:sp macro="" textlink="">
      <xdr:nvSpPr>
        <xdr:cNvPr id="446" name="テキスト ボックス 445"/>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48" name="テキスト ボックス 447"/>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0" name="テキスト ボックス 449"/>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72390</xdr:rowOff>
    </xdr:from>
    <xdr:to xmlns:xdr="http://schemas.openxmlformats.org/drawingml/2006/spreadsheetDrawing">
      <xdr:col>55</xdr:col>
      <xdr:colOff>0</xdr:colOff>
      <xdr:row>97</xdr:row>
      <xdr:rowOff>23495</xdr:rowOff>
    </xdr:to>
    <xdr:cxnSp macro="">
      <xdr:nvCxnSpPr>
        <xdr:cNvPr id="457" name="直線コネクタ 456"/>
        <xdr:cNvCxnSpPr/>
      </xdr:nvCxnSpPr>
      <xdr:spPr>
        <a:xfrm>
          <a:off x="9639300" y="1653159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45720</xdr:rowOff>
    </xdr:from>
    <xdr:ext cx="534670" cy="259080"/>
    <xdr:sp macro="" textlink="">
      <xdr:nvSpPr>
        <xdr:cNvPr id="458" name="土木費平均値テキスト"/>
        <xdr:cNvSpPr txBox="1"/>
      </xdr:nvSpPr>
      <xdr:spPr>
        <a:xfrm>
          <a:off x="10528300" y="1633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15875</xdr:rowOff>
    </xdr:from>
    <xdr:to xmlns:xdr="http://schemas.openxmlformats.org/drawingml/2006/spreadsheetDrawing">
      <xdr:col>50</xdr:col>
      <xdr:colOff>114300</xdr:colOff>
      <xdr:row>96</xdr:row>
      <xdr:rowOff>72390</xdr:rowOff>
    </xdr:to>
    <xdr:cxnSp macro="">
      <xdr:nvCxnSpPr>
        <xdr:cNvPr id="460" name="直線コネクタ 459"/>
        <xdr:cNvCxnSpPr/>
      </xdr:nvCxnSpPr>
      <xdr:spPr>
        <a:xfrm>
          <a:off x="8750300" y="164750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28320" cy="259080"/>
    <xdr:sp macro="" textlink="">
      <xdr:nvSpPr>
        <xdr:cNvPr id="462" name="テキスト ボックス 461"/>
        <xdr:cNvSpPr txBox="1"/>
      </xdr:nvSpPr>
      <xdr:spPr>
        <a:xfrm>
          <a:off x="9371965" y="16577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15875</xdr:rowOff>
    </xdr:from>
    <xdr:to xmlns:xdr="http://schemas.openxmlformats.org/drawingml/2006/spreadsheetDrawing">
      <xdr:col>45</xdr:col>
      <xdr:colOff>177800</xdr:colOff>
      <xdr:row>96</xdr:row>
      <xdr:rowOff>148590</xdr:rowOff>
    </xdr:to>
    <xdr:cxnSp macro="">
      <xdr:nvCxnSpPr>
        <xdr:cNvPr id="463" name="直線コネクタ 462"/>
        <xdr:cNvCxnSpPr/>
      </xdr:nvCxnSpPr>
      <xdr:spPr>
        <a:xfrm flipV="1">
          <a:off x="7861300" y="1647507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28320" cy="259080"/>
    <xdr:sp macro="" textlink="">
      <xdr:nvSpPr>
        <xdr:cNvPr id="465" name="テキスト ボックス 464"/>
        <xdr:cNvSpPr txBox="1"/>
      </xdr:nvSpPr>
      <xdr:spPr>
        <a:xfrm>
          <a:off x="8482965" y="16565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148590</xdr:rowOff>
    </xdr:from>
    <xdr:to xmlns:xdr="http://schemas.openxmlformats.org/drawingml/2006/spreadsheetDrawing">
      <xdr:col>41</xdr:col>
      <xdr:colOff>50800</xdr:colOff>
      <xdr:row>96</xdr:row>
      <xdr:rowOff>161925</xdr:rowOff>
    </xdr:to>
    <xdr:cxnSp macro="">
      <xdr:nvCxnSpPr>
        <xdr:cNvPr id="466" name="直線コネクタ 465"/>
        <xdr:cNvCxnSpPr/>
      </xdr:nvCxnSpPr>
      <xdr:spPr>
        <a:xfrm flipV="1">
          <a:off x="6972300" y="16607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0</xdr:rowOff>
    </xdr:from>
    <xdr:ext cx="528320" cy="259080"/>
    <xdr:sp macro="" textlink="">
      <xdr:nvSpPr>
        <xdr:cNvPr id="468" name="テキスト ボックス 467"/>
        <xdr:cNvSpPr txBox="1"/>
      </xdr:nvSpPr>
      <xdr:spPr>
        <a:xfrm>
          <a:off x="7593965" y="16287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28320" cy="252730"/>
    <xdr:sp macro="" textlink="">
      <xdr:nvSpPr>
        <xdr:cNvPr id="470" name="テキスト ボックス 469"/>
        <xdr:cNvSpPr txBox="1"/>
      </xdr:nvSpPr>
      <xdr:spPr>
        <a:xfrm>
          <a:off x="6704965" y="16328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144145</xdr:rowOff>
    </xdr:from>
    <xdr:to xmlns:xdr="http://schemas.openxmlformats.org/drawingml/2006/spreadsheetDrawing">
      <xdr:col>55</xdr:col>
      <xdr:colOff>50800</xdr:colOff>
      <xdr:row>97</xdr:row>
      <xdr:rowOff>74930</xdr:rowOff>
    </xdr:to>
    <xdr:sp macro="" textlink="">
      <xdr:nvSpPr>
        <xdr:cNvPr id="476" name="楕円 475"/>
        <xdr:cNvSpPr/>
      </xdr:nvSpPr>
      <xdr:spPr>
        <a:xfrm>
          <a:off x="104267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122555</xdr:rowOff>
    </xdr:from>
    <xdr:ext cx="534670" cy="252730"/>
    <xdr:sp macro="" textlink="">
      <xdr:nvSpPr>
        <xdr:cNvPr id="477" name="土木費該当値テキスト"/>
        <xdr:cNvSpPr txBox="1"/>
      </xdr:nvSpPr>
      <xdr:spPr>
        <a:xfrm>
          <a:off x="10528300" y="165817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21590</xdr:rowOff>
    </xdr:from>
    <xdr:to xmlns:xdr="http://schemas.openxmlformats.org/drawingml/2006/spreadsheetDrawing">
      <xdr:col>50</xdr:col>
      <xdr:colOff>165100</xdr:colOff>
      <xdr:row>96</xdr:row>
      <xdr:rowOff>123190</xdr:rowOff>
    </xdr:to>
    <xdr:sp macro="" textlink="">
      <xdr:nvSpPr>
        <xdr:cNvPr id="478" name="楕円 477"/>
        <xdr:cNvSpPr/>
      </xdr:nvSpPr>
      <xdr:spPr>
        <a:xfrm>
          <a:off x="9588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139700</xdr:rowOff>
    </xdr:from>
    <xdr:ext cx="528320" cy="259080"/>
    <xdr:sp macro="" textlink="">
      <xdr:nvSpPr>
        <xdr:cNvPr id="479" name="テキスト ボックス 478"/>
        <xdr:cNvSpPr txBox="1"/>
      </xdr:nvSpPr>
      <xdr:spPr>
        <a:xfrm>
          <a:off x="9371965" y="16256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136525</xdr:rowOff>
    </xdr:from>
    <xdr:to xmlns:xdr="http://schemas.openxmlformats.org/drawingml/2006/spreadsheetDrawing">
      <xdr:col>46</xdr:col>
      <xdr:colOff>38100</xdr:colOff>
      <xdr:row>96</xdr:row>
      <xdr:rowOff>66675</xdr:rowOff>
    </xdr:to>
    <xdr:sp macro="" textlink="">
      <xdr:nvSpPr>
        <xdr:cNvPr id="480" name="楕円 479"/>
        <xdr:cNvSpPr/>
      </xdr:nvSpPr>
      <xdr:spPr>
        <a:xfrm>
          <a:off x="8699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83185</xdr:rowOff>
    </xdr:from>
    <xdr:ext cx="528320" cy="259080"/>
    <xdr:sp macro="" textlink="">
      <xdr:nvSpPr>
        <xdr:cNvPr id="481" name="テキスト ボックス 480"/>
        <xdr:cNvSpPr txBox="1"/>
      </xdr:nvSpPr>
      <xdr:spPr>
        <a:xfrm>
          <a:off x="8482965" y="16199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27940</xdr:rowOff>
    </xdr:to>
    <xdr:sp macro="" textlink="">
      <xdr:nvSpPr>
        <xdr:cNvPr id="482" name="楕円 481"/>
        <xdr:cNvSpPr/>
      </xdr:nvSpPr>
      <xdr:spPr>
        <a:xfrm>
          <a:off x="781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19050</xdr:rowOff>
    </xdr:from>
    <xdr:ext cx="528320" cy="252730"/>
    <xdr:sp macro="" textlink="">
      <xdr:nvSpPr>
        <xdr:cNvPr id="483" name="テキスト ボックス 482"/>
        <xdr:cNvSpPr txBox="1"/>
      </xdr:nvSpPr>
      <xdr:spPr>
        <a:xfrm>
          <a:off x="7593965" y="16649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111125</xdr:rowOff>
    </xdr:from>
    <xdr:to xmlns:xdr="http://schemas.openxmlformats.org/drawingml/2006/spreadsheetDrawing">
      <xdr:col>36</xdr:col>
      <xdr:colOff>165100</xdr:colOff>
      <xdr:row>97</xdr:row>
      <xdr:rowOff>41275</xdr:rowOff>
    </xdr:to>
    <xdr:sp macro="" textlink="">
      <xdr:nvSpPr>
        <xdr:cNvPr id="484" name="楕円 483"/>
        <xdr:cNvSpPr/>
      </xdr:nvSpPr>
      <xdr:spPr>
        <a:xfrm>
          <a:off x="6921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32385</xdr:rowOff>
    </xdr:from>
    <xdr:ext cx="528320" cy="252730"/>
    <xdr:sp macro="" textlink="">
      <xdr:nvSpPr>
        <xdr:cNvPr id="485" name="テキスト ボックス 484"/>
        <xdr:cNvSpPr txBox="1"/>
      </xdr:nvSpPr>
      <xdr:spPr>
        <a:xfrm>
          <a:off x="6704965" y="16663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4" name="テキスト ボックス 493"/>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2570" cy="252730"/>
    <xdr:sp macro="" textlink="">
      <xdr:nvSpPr>
        <xdr:cNvPr id="497" name="テキスト ボックス 496"/>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499" name="テキスト ボックス 498"/>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01" name="テキスト ボックス 500"/>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03" name="テキスト ボックス 502"/>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05" name="テキスト ボックス 504"/>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2730"/>
    <xdr:sp macro="" textlink="">
      <xdr:nvSpPr>
        <xdr:cNvPr id="508" name="消防費最小値テキスト"/>
        <xdr:cNvSpPr txBox="1"/>
      </xdr:nvSpPr>
      <xdr:spPr>
        <a:xfrm>
          <a:off x="16370300" y="6419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106045</xdr:rowOff>
    </xdr:from>
    <xdr:to xmlns:xdr="http://schemas.openxmlformats.org/drawingml/2006/spreadsheetDrawing">
      <xdr:col>85</xdr:col>
      <xdr:colOff>127000</xdr:colOff>
      <xdr:row>34</xdr:row>
      <xdr:rowOff>149225</xdr:rowOff>
    </xdr:to>
    <xdr:cxnSp macro="">
      <xdr:nvCxnSpPr>
        <xdr:cNvPr id="512" name="直線コネクタ 511"/>
        <xdr:cNvCxnSpPr/>
      </xdr:nvCxnSpPr>
      <xdr:spPr>
        <a:xfrm>
          <a:off x="15481300" y="59353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92075</xdr:rowOff>
    </xdr:from>
    <xdr:to xmlns:xdr="http://schemas.openxmlformats.org/drawingml/2006/spreadsheetDrawing">
      <xdr:col>81</xdr:col>
      <xdr:colOff>50800</xdr:colOff>
      <xdr:row>34</xdr:row>
      <xdr:rowOff>106045</xdr:rowOff>
    </xdr:to>
    <xdr:cxnSp macro="">
      <xdr:nvCxnSpPr>
        <xdr:cNvPr id="515" name="直線コネクタ 514"/>
        <xdr:cNvCxnSpPr/>
      </xdr:nvCxnSpPr>
      <xdr:spPr>
        <a:xfrm>
          <a:off x="14592300" y="5235575"/>
          <a:ext cx="889000" cy="699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101600</xdr:rowOff>
    </xdr:from>
    <xdr:ext cx="528320" cy="259080"/>
    <xdr:sp macro="" textlink="">
      <xdr:nvSpPr>
        <xdr:cNvPr id="517" name="テキスト ボックス 516"/>
        <xdr:cNvSpPr txBox="1"/>
      </xdr:nvSpPr>
      <xdr:spPr>
        <a:xfrm>
          <a:off x="15213965" y="6102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92075</xdr:rowOff>
    </xdr:from>
    <xdr:to xmlns:xdr="http://schemas.openxmlformats.org/drawingml/2006/spreadsheetDrawing">
      <xdr:col>76</xdr:col>
      <xdr:colOff>114300</xdr:colOff>
      <xdr:row>33</xdr:row>
      <xdr:rowOff>63500</xdr:rowOff>
    </xdr:to>
    <xdr:cxnSp macro="">
      <xdr:nvCxnSpPr>
        <xdr:cNvPr id="518" name="直線コネクタ 517"/>
        <xdr:cNvCxnSpPr/>
      </xdr:nvCxnSpPr>
      <xdr:spPr>
        <a:xfrm flipV="1">
          <a:off x="13703300" y="5235575"/>
          <a:ext cx="889000"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81280</xdr:rowOff>
    </xdr:from>
    <xdr:ext cx="528320" cy="259080"/>
    <xdr:sp macro="" textlink="">
      <xdr:nvSpPr>
        <xdr:cNvPr id="520" name="テキスト ボックス 519"/>
        <xdr:cNvSpPr txBox="1"/>
      </xdr:nvSpPr>
      <xdr:spPr>
        <a:xfrm>
          <a:off x="14324965" y="6082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63500</xdr:rowOff>
    </xdr:from>
    <xdr:to xmlns:xdr="http://schemas.openxmlformats.org/drawingml/2006/spreadsheetDrawing">
      <xdr:col>71</xdr:col>
      <xdr:colOff>177800</xdr:colOff>
      <xdr:row>35</xdr:row>
      <xdr:rowOff>8890</xdr:rowOff>
    </xdr:to>
    <xdr:cxnSp macro="">
      <xdr:nvCxnSpPr>
        <xdr:cNvPr id="521" name="直線コネクタ 520"/>
        <xdr:cNvCxnSpPr/>
      </xdr:nvCxnSpPr>
      <xdr:spPr>
        <a:xfrm flipV="1">
          <a:off x="12814300" y="572135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68580</xdr:rowOff>
    </xdr:from>
    <xdr:ext cx="528320" cy="259080"/>
    <xdr:sp macro="" textlink="">
      <xdr:nvSpPr>
        <xdr:cNvPr id="523" name="テキスト ボックス 522"/>
        <xdr:cNvSpPr txBox="1"/>
      </xdr:nvSpPr>
      <xdr:spPr>
        <a:xfrm>
          <a:off x="13435965" y="6069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126365</xdr:rowOff>
    </xdr:from>
    <xdr:ext cx="528320" cy="259080"/>
    <xdr:sp macro="" textlink="">
      <xdr:nvSpPr>
        <xdr:cNvPr id="525" name="テキスト ボックス 524"/>
        <xdr:cNvSpPr txBox="1"/>
      </xdr:nvSpPr>
      <xdr:spPr>
        <a:xfrm>
          <a:off x="12546965" y="6127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98425</xdr:rowOff>
    </xdr:from>
    <xdr:to xmlns:xdr="http://schemas.openxmlformats.org/drawingml/2006/spreadsheetDrawing">
      <xdr:col>85</xdr:col>
      <xdr:colOff>177800</xdr:colOff>
      <xdr:row>35</xdr:row>
      <xdr:rowOff>29210</xdr:rowOff>
    </xdr:to>
    <xdr:sp macro="" textlink="">
      <xdr:nvSpPr>
        <xdr:cNvPr id="531" name="楕円 530"/>
        <xdr:cNvSpPr/>
      </xdr:nvSpPr>
      <xdr:spPr>
        <a:xfrm>
          <a:off x="162687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121285</xdr:rowOff>
    </xdr:from>
    <xdr:ext cx="534670" cy="252730"/>
    <xdr:sp macro="" textlink="">
      <xdr:nvSpPr>
        <xdr:cNvPr id="532" name="消防費該当値テキスト"/>
        <xdr:cNvSpPr txBox="1"/>
      </xdr:nvSpPr>
      <xdr:spPr>
        <a:xfrm>
          <a:off x="16370300" y="57791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55245</xdr:rowOff>
    </xdr:from>
    <xdr:to xmlns:xdr="http://schemas.openxmlformats.org/drawingml/2006/spreadsheetDrawing">
      <xdr:col>81</xdr:col>
      <xdr:colOff>101600</xdr:colOff>
      <xdr:row>34</xdr:row>
      <xdr:rowOff>156845</xdr:rowOff>
    </xdr:to>
    <xdr:sp macro="" textlink="">
      <xdr:nvSpPr>
        <xdr:cNvPr id="533" name="楕円 532"/>
        <xdr:cNvSpPr/>
      </xdr:nvSpPr>
      <xdr:spPr>
        <a:xfrm>
          <a:off x="1543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1905</xdr:rowOff>
    </xdr:from>
    <xdr:ext cx="528320" cy="259080"/>
    <xdr:sp macro="" textlink="">
      <xdr:nvSpPr>
        <xdr:cNvPr id="534" name="テキスト ボックス 533"/>
        <xdr:cNvSpPr txBox="1"/>
      </xdr:nvSpPr>
      <xdr:spPr>
        <a:xfrm>
          <a:off x="15213965" y="5659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41275</xdr:rowOff>
    </xdr:from>
    <xdr:to xmlns:xdr="http://schemas.openxmlformats.org/drawingml/2006/spreadsheetDrawing">
      <xdr:col>76</xdr:col>
      <xdr:colOff>165100</xdr:colOff>
      <xdr:row>30</xdr:row>
      <xdr:rowOff>143510</xdr:rowOff>
    </xdr:to>
    <xdr:sp macro="" textlink="">
      <xdr:nvSpPr>
        <xdr:cNvPr id="535" name="楕円 534"/>
        <xdr:cNvSpPr/>
      </xdr:nvSpPr>
      <xdr:spPr>
        <a:xfrm>
          <a:off x="14541500" y="518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159385</xdr:rowOff>
    </xdr:from>
    <xdr:ext cx="528320" cy="258445"/>
    <xdr:sp macro="" textlink="">
      <xdr:nvSpPr>
        <xdr:cNvPr id="536" name="テキスト ボックス 535"/>
        <xdr:cNvSpPr txBox="1"/>
      </xdr:nvSpPr>
      <xdr:spPr>
        <a:xfrm>
          <a:off x="14324965" y="49599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12700</xdr:rowOff>
    </xdr:from>
    <xdr:to xmlns:xdr="http://schemas.openxmlformats.org/drawingml/2006/spreadsheetDrawing">
      <xdr:col>72</xdr:col>
      <xdr:colOff>38100</xdr:colOff>
      <xdr:row>33</xdr:row>
      <xdr:rowOff>114300</xdr:rowOff>
    </xdr:to>
    <xdr:sp macro="" textlink="">
      <xdr:nvSpPr>
        <xdr:cNvPr id="537" name="楕円 536"/>
        <xdr:cNvSpPr/>
      </xdr:nvSpPr>
      <xdr:spPr>
        <a:xfrm>
          <a:off x="13652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130810</xdr:rowOff>
    </xdr:from>
    <xdr:ext cx="528320" cy="259080"/>
    <xdr:sp macro="" textlink="">
      <xdr:nvSpPr>
        <xdr:cNvPr id="538" name="テキスト ボックス 537"/>
        <xdr:cNvSpPr txBox="1"/>
      </xdr:nvSpPr>
      <xdr:spPr>
        <a:xfrm>
          <a:off x="13435965" y="544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129540</xdr:rowOff>
    </xdr:from>
    <xdr:to xmlns:xdr="http://schemas.openxmlformats.org/drawingml/2006/spreadsheetDrawing">
      <xdr:col>67</xdr:col>
      <xdr:colOff>101600</xdr:colOff>
      <xdr:row>35</xdr:row>
      <xdr:rowOff>59690</xdr:rowOff>
    </xdr:to>
    <xdr:sp macro="" textlink="">
      <xdr:nvSpPr>
        <xdr:cNvPr id="539" name="楕円 538"/>
        <xdr:cNvSpPr/>
      </xdr:nvSpPr>
      <xdr:spPr>
        <a:xfrm>
          <a:off x="12763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76200</xdr:rowOff>
    </xdr:from>
    <xdr:ext cx="528320" cy="252730"/>
    <xdr:sp macro="" textlink="">
      <xdr:nvSpPr>
        <xdr:cNvPr id="540" name="テキスト ボックス 539"/>
        <xdr:cNvSpPr txBox="1"/>
      </xdr:nvSpPr>
      <xdr:spPr>
        <a:xfrm>
          <a:off x="12546965" y="57340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49" name="テキスト ボックス 548"/>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2570" cy="252730"/>
    <xdr:sp macro="" textlink="">
      <xdr:nvSpPr>
        <xdr:cNvPr id="552" name="テキスト ボックス 551"/>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9280" cy="252730"/>
    <xdr:sp macro="" textlink="">
      <xdr:nvSpPr>
        <xdr:cNvPr id="554" name="テキスト ボックス 553"/>
        <xdr:cNvSpPr txBox="1"/>
      </xdr:nvSpPr>
      <xdr:spPr>
        <a:xfrm>
          <a:off x="11850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9280" cy="252730"/>
    <xdr:sp macro="" textlink="">
      <xdr:nvSpPr>
        <xdr:cNvPr id="556" name="テキスト ボックス 555"/>
        <xdr:cNvSpPr txBox="1"/>
      </xdr:nvSpPr>
      <xdr:spPr>
        <a:xfrm>
          <a:off x="11850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9280" cy="252730"/>
    <xdr:sp macro="" textlink="">
      <xdr:nvSpPr>
        <xdr:cNvPr id="558" name="テキスト ボックス 557"/>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0" name="テキスト ボックス 559"/>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52730"/>
    <xdr:sp macro="" textlink="">
      <xdr:nvSpPr>
        <xdr:cNvPr id="563" name="教育費最小値テキスト"/>
        <xdr:cNvSpPr txBox="1"/>
      </xdr:nvSpPr>
      <xdr:spPr>
        <a:xfrm>
          <a:off x="16370300" y="99650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120650</xdr:rowOff>
    </xdr:from>
    <xdr:to xmlns:xdr="http://schemas.openxmlformats.org/drawingml/2006/spreadsheetDrawing">
      <xdr:col>85</xdr:col>
      <xdr:colOff>127000</xdr:colOff>
      <xdr:row>56</xdr:row>
      <xdr:rowOff>107315</xdr:rowOff>
    </xdr:to>
    <xdr:cxnSp macro="">
      <xdr:nvCxnSpPr>
        <xdr:cNvPr id="567" name="直線コネクタ 566"/>
        <xdr:cNvCxnSpPr/>
      </xdr:nvCxnSpPr>
      <xdr:spPr>
        <a:xfrm flipV="1">
          <a:off x="15481300" y="955040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34670" cy="252730"/>
    <xdr:sp macro="" textlink="">
      <xdr:nvSpPr>
        <xdr:cNvPr id="568" name="教育費平均値テキスト"/>
        <xdr:cNvSpPr txBox="1"/>
      </xdr:nvSpPr>
      <xdr:spPr>
        <a:xfrm>
          <a:off x="16370300" y="96989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107315</xdr:rowOff>
    </xdr:from>
    <xdr:to xmlns:xdr="http://schemas.openxmlformats.org/drawingml/2006/spreadsheetDrawing">
      <xdr:col>81</xdr:col>
      <xdr:colOff>50800</xdr:colOff>
      <xdr:row>56</xdr:row>
      <xdr:rowOff>154940</xdr:rowOff>
    </xdr:to>
    <xdr:cxnSp macro="">
      <xdr:nvCxnSpPr>
        <xdr:cNvPr id="570" name="直線コネクタ 569"/>
        <xdr:cNvCxnSpPr/>
      </xdr:nvCxnSpPr>
      <xdr:spPr>
        <a:xfrm flipV="1">
          <a:off x="14592300" y="97085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59055</xdr:rowOff>
    </xdr:from>
    <xdr:ext cx="528320" cy="259080"/>
    <xdr:sp macro="" textlink="">
      <xdr:nvSpPr>
        <xdr:cNvPr id="572" name="テキスト ボックス 571"/>
        <xdr:cNvSpPr txBox="1"/>
      </xdr:nvSpPr>
      <xdr:spPr>
        <a:xfrm>
          <a:off x="15213965" y="9831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158115</xdr:rowOff>
    </xdr:from>
    <xdr:to xmlns:xdr="http://schemas.openxmlformats.org/drawingml/2006/spreadsheetDrawing">
      <xdr:col>76</xdr:col>
      <xdr:colOff>114300</xdr:colOff>
      <xdr:row>56</xdr:row>
      <xdr:rowOff>154940</xdr:rowOff>
    </xdr:to>
    <xdr:cxnSp macro="">
      <xdr:nvCxnSpPr>
        <xdr:cNvPr id="573" name="直線コネクタ 572"/>
        <xdr:cNvCxnSpPr/>
      </xdr:nvCxnSpPr>
      <xdr:spPr>
        <a:xfrm>
          <a:off x="13703300" y="958786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28320" cy="252730"/>
    <xdr:sp macro="" textlink="">
      <xdr:nvSpPr>
        <xdr:cNvPr id="575" name="テキスト ボックス 574"/>
        <xdr:cNvSpPr txBox="1"/>
      </xdr:nvSpPr>
      <xdr:spPr>
        <a:xfrm>
          <a:off x="14324965" y="9824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158115</xdr:rowOff>
    </xdr:from>
    <xdr:to xmlns:xdr="http://schemas.openxmlformats.org/drawingml/2006/spreadsheetDrawing">
      <xdr:col>71</xdr:col>
      <xdr:colOff>177800</xdr:colOff>
      <xdr:row>57</xdr:row>
      <xdr:rowOff>33655</xdr:rowOff>
    </xdr:to>
    <xdr:cxnSp macro="">
      <xdr:nvCxnSpPr>
        <xdr:cNvPr id="576" name="直線コネクタ 575"/>
        <xdr:cNvCxnSpPr/>
      </xdr:nvCxnSpPr>
      <xdr:spPr>
        <a:xfrm flipV="1">
          <a:off x="12814300" y="958786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29210</xdr:rowOff>
    </xdr:from>
    <xdr:ext cx="528320" cy="252730"/>
    <xdr:sp macro="" textlink="">
      <xdr:nvSpPr>
        <xdr:cNvPr id="578" name="テキスト ボックス 577"/>
        <xdr:cNvSpPr txBox="1"/>
      </xdr:nvSpPr>
      <xdr:spPr>
        <a:xfrm>
          <a:off x="13435965" y="9801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73660</xdr:rowOff>
    </xdr:from>
    <xdr:ext cx="528320" cy="259080"/>
    <xdr:sp macro="" textlink="">
      <xdr:nvSpPr>
        <xdr:cNvPr id="580" name="テキスト ボックス 579"/>
        <xdr:cNvSpPr txBox="1"/>
      </xdr:nvSpPr>
      <xdr:spPr>
        <a:xfrm>
          <a:off x="12546965" y="9503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69850</xdr:rowOff>
    </xdr:from>
    <xdr:to xmlns:xdr="http://schemas.openxmlformats.org/drawingml/2006/spreadsheetDrawing">
      <xdr:col>85</xdr:col>
      <xdr:colOff>177800</xdr:colOff>
      <xdr:row>55</xdr:row>
      <xdr:rowOff>171450</xdr:rowOff>
    </xdr:to>
    <xdr:sp macro="" textlink="">
      <xdr:nvSpPr>
        <xdr:cNvPr id="586" name="楕円 585"/>
        <xdr:cNvSpPr/>
      </xdr:nvSpPr>
      <xdr:spPr>
        <a:xfrm>
          <a:off x="16268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92710</xdr:rowOff>
    </xdr:from>
    <xdr:ext cx="598805" cy="259080"/>
    <xdr:sp macro="" textlink="">
      <xdr:nvSpPr>
        <xdr:cNvPr id="587" name="教育費該当値テキスト"/>
        <xdr:cNvSpPr txBox="1"/>
      </xdr:nvSpPr>
      <xdr:spPr>
        <a:xfrm>
          <a:off x="16370300" y="935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56515</xdr:rowOff>
    </xdr:from>
    <xdr:to xmlns:xdr="http://schemas.openxmlformats.org/drawingml/2006/spreadsheetDrawing">
      <xdr:col>81</xdr:col>
      <xdr:colOff>101600</xdr:colOff>
      <xdr:row>56</xdr:row>
      <xdr:rowOff>158115</xdr:rowOff>
    </xdr:to>
    <xdr:sp macro="" textlink="">
      <xdr:nvSpPr>
        <xdr:cNvPr id="588" name="楕円 587"/>
        <xdr:cNvSpPr/>
      </xdr:nvSpPr>
      <xdr:spPr>
        <a:xfrm>
          <a:off x="15430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3175</xdr:rowOff>
    </xdr:from>
    <xdr:ext cx="528320" cy="259080"/>
    <xdr:sp macro="" textlink="">
      <xdr:nvSpPr>
        <xdr:cNvPr id="589" name="テキスト ボックス 588"/>
        <xdr:cNvSpPr txBox="1"/>
      </xdr:nvSpPr>
      <xdr:spPr>
        <a:xfrm>
          <a:off x="15213965" y="9432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103505</xdr:rowOff>
    </xdr:from>
    <xdr:to xmlns:xdr="http://schemas.openxmlformats.org/drawingml/2006/spreadsheetDrawing">
      <xdr:col>76</xdr:col>
      <xdr:colOff>165100</xdr:colOff>
      <xdr:row>57</xdr:row>
      <xdr:rowOff>33655</xdr:rowOff>
    </xdr:to>
    <xdr:sp macro="" textlink="">
      <xdr:nvSpPr>
        <xdr:cNvPr id="590" name="楕円 589"/>
        <xdr:cNvSpPr/>
      </xdr:nvSpPr>
      <xdr:spPr>
        <a:xfrm>
          <a:off x="14541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50165</xdr:rowOff>
    </xdr:from>
    <xdr:ext cx="528320" cy="259080"/>
    <xdr:sp macro="" textlink="">
      <xdr:nvSpPr>
        <xdr:cNvPr id="591" name="テキスト ボックス 590"/>
        <xdr:cNvSpPr txBox="1"/>
      </xdr:nvSpPr>
      <xdr:spPr>
        <a:xfrm>
          <a:off x="14324965" y="9479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107315</xdr:rowOff>
    </xdr:from>
    <xdr:to xmlns:xdr="http://schemas.openxmlformats.org/drawingml/2006/spreadsheetDrawing">
      <xdr:col>72</xdr:col>
      <xdr:colOff>38100</xdr:colOff>
      <xdr:row>56</xdr:row>
      <xdr:rowOff>37465</xdr:rowOff>
    </xdr:to>
    <xdr:sp macro="" textlink="">
      <xdr:nvSpPr>
        <xdr:cNvPr id="592" name="楕円 591"/>
        <xdr:cNvSpPr/>
      </xdr:nvSpPr>
      <xdr:spPr>
        <a:xfrm>
          <a:off x="13652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53975</xdr:rowOff>
    </xdr:from>
    <xdr:ext cx="592455" cy="252730"/>
    <xdr:sp macro="" textlink="">
      <xdr:nvSpPr>
        <xdr:cNvPr id="593" name="テキスト ボックス 592"/>
        <xdr:cNvSpPr txBox="1"/>
      </xdr:nvSpPr>
      <xdr:spPr>
        <a:xfrm>
          <a:off x="13403580" y="93122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154940</xdr:rowOff>
    </xdr:from>
    <xdr:to xmlns:xdr="http://schemas.openxmlformats.org/drawingml/2006/spreadsheetDrawing">
      <xdr:col>67</xdr:col>
      <xdr:colOff>101600</xdr:colOff>
      <xdr:row>57</xdr:row>
      <xdr:rowOff>84455</xdr:rowOff>
    </xdr:to>
    <xdr:sp macro="" textlink="">
      <xdr:nvSpPr>
        <xdr:cNvPr id="594" name="楕円 593"/>
        <xdr:cNvSpPr/>
      </xdr:nvSpPr>
      <xdr:spPr>
        <a:xfrm>
          <a:off x="12763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75565</xdr:rowOff>
    </xdr:from>
    <xdr:ext cx="528320" cy="252730"/>
    <xdr:sp macro="" textlink="">
      <xdr:nvSpPr>
        <xdr:cNvPr id="595" name="テキスト ボックス 594"/>
        <xdr:cNvSpPr txBox="1"/>
      </xdr:nvSpPr>
      <xdr:spPr>
        <a:xfrm>
          <a:off x="12546965" y="9848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4" name="テキスト ボックス 603"/>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07" name="テキスト ボックス 606"/>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11" name="テキスト ボックス 610"/>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280" cy="259080"/>
    <xdr:sp macro="" textlink="">
      <xdr:nvSpPr>
        <xdr:cNvPr id="615" name="テキスト ボックス 614"/>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7" name="テキスト ボックス 616"/>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2730"/>
    <xdr:sp macro="" textlink="">
      <xdr:nvSpPr>
        <xdr:cNvPr id="622" name="災害復旧費最大値テキスト"/>
        <xdr:cNvSpPr txBox="1"/>
      </xdr:nvSpPr>
      <xdr:spPr>
        <a:xfrm>
          <a:off x="16370300" y="11927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111760</xdr:rowOff>
    </xdr:from>
    <xdr:to xmlns:xdr="http://schemas.openxmlformats.org/drawingml/2006/spreadsheetDrawing">
      <xdr:col>85</xdr:col>
      <xdr:colOff>127000</xdr:colOff>
      <xdr:row>78</xdr:row>
      <xdr:rowOff>90170</xdr:rowOff>
    </xdr:to>
    <xdr:cxnSp macro="">
      <xdr:nvCxnSpPr>
        <xdr:cNvPr id="624" name="直線コネクタ 623"/>
        <xdr:cNvCxnSpPr/>
      </xdr:nvCxnSpPr>
      <xdr:spPr>
        <a:xfrm flipV="1">
          <a:off x="15481300" y="1331341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44450</xdr:rowOff>
    </xdr:from>
    <xdr:ext cx="469900" cy="259080"/>
    <xdr:sp macro="" textlink="">
      <xdr:nvSpPr>
        <xdr:cNvPr id="625" name="災害復旧費平均値テキスト"/>
        <xdr:cNvSpPr txBox="1"/>
      </xdr:nvSpPr>
      <xdr:spPr>
        <a:xfrm>
          <a:off x="16370300" y="13417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90170</xdr:rowOff>
    </xdr:from>
    <xdr:to xmlns:xdr="http://schemas.openxmlformats.org/drawingml/2006/spreadsheetDrawing">
      <xdr:col>81</xdr:col>
      <xdr:colOff>50800</xdr:colOff>
      <xdr:row>78</xdr:row>
      <xdr:rowOff>153035</xdr:rowOff>
    </xdr:to>
    <xdr:cxnSp macro="">
      <xdr:nvCxnSpPr>
        <xdr:cNvPr id="627" name="直線コネクタ 626"/>
        <xdr:cNvCxnSpPr/>
      </xdr:nvCxnSpPr>
      <xdr:spPr>
        <a:xfrm flipV="1">
          <a:off x="14592300" y="134632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145415</xdr:rowOff>
    </xdr:from>
    <xdr:ext cx="463550" cy="252730"/>
    <xdr:sp macro="" textlink="">
      <xdr:nvSpPr>
        <xdr:cNvPr id="629" name="テキスト ボックス 628"/>
        <xdr:cNvSpPr txBox="1"/>
      </xdr:nvSpPr>
      <xdr:spPr>
        <a:xfrm>
          <a:off x="15246350" y="135185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128905</xdr:rowOff>
    </xdr:from>
    <xdr:to xmlns:xdr="http://schemas.openxmlformats.org/drawingml/2006/spreadsheetDrawing">
      <xdr:col>76</xdr:col>
      <xdr:colOff>114300</xdr:colOff>
      <xdr:row>78</xdr:row>
      <xdr:rowOff>153035</xdr:rowOff>
    </xdr:to>
    <xdr:cxnSp macro="">
      <xdr:nvCxnSpPr>
        <xdr:cNvPr id="630" name="直線コネクタ 629"/>
        <xdr:cNvCxnSpPr/>
      </xdr:nvCxnSpPr>
      <xdr:spPr>
        <a:xfrm>
          <a:off x="13703300" y="135020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28320" cy="252730"/>
    <xdr:sp macro="" textlink="">
      <xdr:nvSpPr>
        <xdr:cNvPr id="632" name="テキスト ボックス 631"/>
        <xdr:cNvSpPr txBox="1"/>
      </xdr:nvSpPr>
      <xdr:spPr>
        <a:xfrm>
          <a:off x="14324965" y="13185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111760</xdr:rowOff>
    </xdr:from>
    <xdr:to xmlns:xdr="http://schemas.openxmlformats.org/drawingml/2006/spreadsheetDrawing">
      <xdr:col>71</xdr:col>
      <xdr:colOff>177800</xdr:colOff>
      <xdr:row>78</xdr:row>
      <xdr:rowOff>128905</xdr:rowOff>
    </xdr:to>
    <xdr:cxnSp macro="">
      <xdr:nvCxnSpPr>
        <xdr:cNvPr id="633" name="直線コネクタ 632"/>
        <xdr:cNvCxnSpPr/>
      </xdr:nvCxnSpPr>
      <xdr:spPr>
        <a:xfrm>
          <a:off x="12814300" y="1331341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63550" cy="252730"/>
    <xdr:sp macro="" textlink="">
      <xdr:nvSpPr>
        <xdr:cNvPr id="635" name="テキスト ボックス 634"/>
        <xdr:cNvSpPr txBox="1"/>
      </xdr:nvSpPr>
      <xdr:spPr>
        <a:xfrm>
          <a:off x="13468350" y="13196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129540</xdr:rowOff>
    </xdr:from>
    <xdr:ext cx="528320" cy="259080"/>
    <xdr:sp macro="" textlink="">
      <xdr:nvSpPr>
        <xdr:cNvPr id="637" name="テキスト ボックス 636"/>
        <xdr:cNvSpPr txBox="1"/>
      </xdr:nvSpPr>
      <xdr:spPr>
        <a:xfrm>
          <a:off x="12546965" y="13502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60960</xdr:rowOff>
    </xdr:from>
    <xdr:to xmlns:xdr="http://schemas.openxmlformats.org/drawingml/2006/spreadsheetDrawing">
      <xdr:col>85</xdr:col>
      <xdr:colOff>177800</xdr:colOff>
      <xdr:row>77</xdr:row>
      <xdr:rowOff>162560</xdr:rowOff>
    </xdr:to>
    <xdr:sp macro="" textlink="">
      <xdr:nvSpPr>
        <xdr:cNvPr id="643" name="楕円 642"/>
        <xdr:cNvSpPr/>
      </xdr:nvSpPr>
      <xdr:spPr>
        <a:xfrm>
          <a:off x="162687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83820</xdr:rowOff>
    </xdr:from>
    <xdr:ext cx="534670" cy="259080"/>
    <xdr:sp macro="" textlink="">
      <xdr:nvSpPr>
        <xdr:cNvPr id="644" name="災害復旧費該当値テキスト"/>
        <xdr:cNvSpPr txBox="1"/>
      </xdr:nvSpPr>
      <xdr:spPr>
        <a:xfrm>
          <a:off x="16370300" y="13114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39370</xdr:rowOff>
    </xdr:from>
    <xdr:to xmlns:xdr="http://schemas.openxmlformats.org/drawingml/2006/spreadsheetDrawing">
      <xdr:col>81</xdr:col>
      <xdr:colOff>101600</xdr:colOff>
      <xdr:row>78</xdr:row>
      <xdr:rowOff>140970</xdr:rowOff>
    </xdr:to>
    <xdr:sp macro="" textlink="">
      <xdr:nvSpPr>
        <xdr:cNvPr id="645" name="楕円 644"/>
        <xdr:cNvSpPr/>
      </xdr:nvSpPr>
      <xdr:spPr>
        <a:xfrm>
          <a:off x="15430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157480</xdr:rowOff>
    </xdr:from>
    <xdr:ext cx="463550" cy="252730"/>
    <xdr:sp macro="" textlink="">
      <xdr:nvSpPr>
        <xdr:cNvPr id="646" name="テキスト ボックス 645"/>
        <xdr:cNvSpPr txBox="1"/>
      </xdr:nvSpPr>
      <xdr:spPr>
        <a:xfrm>
          <a:off x="15246350" y="13187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7" name="楕円 646"/>
        <xdr:cNvSpPr/>
      </xdr:nvSpPr>
      <xdr:spPr>
        <a:xfrm>
          <a:off x="1454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23495</xdr:rowOff>
    </xdr:from>
    <xdr:ext cx="463550" cy="259080"/>
    <xdr:sp macro="" textlink="">
      <xdr:nvSpPr>
        <xdr:cNvPr id="648" name="テキスト ボックス 647"/>
        <xdr:cNvSpPr txBox="1"/>
      </xdr:nvSpPr>
      <xdr:spPr>
        <a:xfrm>
          <a:off x="14357350" y="13568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49" name="楕円 648"/>
        <xdr:cNvSpPr/>
      </xdr:nvSpPr>
      <xdr:spPr>
        <a:xfrm>
          <a:off x="13652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170815</xdr:rowOff>
    </xdr:from>
    <xdr:ext cx="463550" cy="258445"/>
    <xdr:sp macro="" textlink="">
      <xdr:nvSpPr>
        <xdr:cNvPr id="650" name="テキスト ボックス 649"/>
        <xdr:cNvSpPr txBox="1"/>
      </xdr:nvSpPr>
      <xdr:spPr>
        <a:xfrm>
          <a:off x="13468350" y="135439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60960</xdr:rowOff>
    </xdr:from>
    <xdr:to xmlns:xdr="http://schemas.openxmlformats.org/drawingml/2006/spreadsheetDrawing">
      <xdr:col>67</xdr:col>
      <xdr:colOff>101600</xdr:colOff>
      <xdr:row>77</xdr:row>
      <xdr:rowOff>162560</xdr:rowOff>
    </xdr:to>
    <xdr:sp macro="" textlink="">
      <xdr:nvSpPr>
        <xdr:cNvPr id="651" name="楕円 650"/>
        <xdr:cNvSpPr/>
      </xdr:nvSpPr>
      <xdr:spPr>
        <a:xfrm>
          <a:off x="12763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7620</xdr:rowOff>
    </xdr:from>
    <xdr:ext cx="528320" cy="252730"/>
    <xdr:sp macro="" textlink="">
      <xdr:nvSpPr>
        <xdr:cNvPr id="652" name="テキスト ボックス 651"/>
        <xdr:cNvSpPr txBox="1"/>
      </xdr:nvSpPr>
      <xdr:spPr>
        <a:xfrm>
          <a:off x="12546965" y="13037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1" name="テキスト ボックス 660"/>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2570" cy="252730"/>
    <xdr:sp macro="" textlink="">
      <xdr:nvSpPr>
        <xdr:cNvPr id="664" name="テキスト ボックス 663"/>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280" cy="252730"/>
    <xdr:sp macro="" textlink="">
      <xdr:nvSpPr>
        <xdr:cNvPr id="666" name="テキスト ボックス 665"/>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280" cy="252730"/>
    <xdr:sp macro="" textlink="">
      <xdr:nvSpPr>
        <xdr:cNvPr id="668" name="テキスト ボックス 667"/>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280" cy="252730"/>
    <xdr:sp macro="" textlink="">
      <xdr:nvSpPr>
        <xdr:cNvPr id="670" name="テキスト ボックス 669"/>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2" name="テキスト ボックス 671"/>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105410</xdr:rowOff>
    </xdr:from>
    <xdr:to xmlns:xdr="http://schemas.openxmlformats.org/drawingml/2006/spreadsheetDrawing">
      <xdr:col>85</xdr:col>
      <xdr:colOff>127000</xdr:colOff>
      <xdr:row>97</xdr:row>
      <xdr:rowOff>106680</xdr:rowOff>
    </xdr:to>
    <xdr:cxnSp macro="">
      <xdr:nvCxnSpPr>
        <xdr:cNvPr id="679" name="直線コネクタ 678"/>
        <xdr:cNvCxnSpPr/>
      </xdr:nvCxnSpPr>
      <xdr:spPr>
        <a:xfrm flipV="1">
          <a:off x="15481300" y="16736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80"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106680</xdr:rowOff>
    </xdr:from>
    <xdr:to xmlns:xdr="http://schemas.openxmlformats.org/drawingml/2006/spreadsheetDrawing">
      <xdr:col>81</xdr:col>
      <xdr:colOff>50800</xdr:colOff>
      <xdr:row>97</xdr:row>
      <xdr:rowOff>118110</xdr:rowOff>
    </xdr:to>
    <xdr:cxnSp macro="">
      <xdr:nvCxnSpPr>
        <xdr:cNvPr id="682" name="直線コネクタ 681"/>
        <xdr:cNvCxnSpPr/>
      </xdr:nvCxnSpPr>
      <xdr:spPr>
        <a:xfrm flipV="1">
          <a:off x="14592300" y="16737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28320" cy="259080"/>
    <xdr:sp macro="" textlink="">
      <xdr:nvSpPr>
        <xdr:cNvPr id="684" name="テキスト ボックス 683"/>
        <xdr:cNvSpPr txBox="1"/>
      </xdr:nvSpPr>
      <xdr:spPr>
        <a:xfrm>
          <a:off x="15213965" y="16806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118110</xdr:rowOff>
    </xdr:from>
    <xdr:to xmlns:xdr="http://schemas.openxmlformats.org/drawingml/2006/spreadsheetDrawing">
      <xdr:col>76</xdr:col>
      <xdr:colOff>114300</xdr:colOff>
      <xdr:row>97</xdr:row>
      <xdr:rowOff>132080</xdr:rowOff>
    </xdr:to>
    <xdr:cxnSp macro="">
      <xdr:nvCxnSpPr>
        <xdr:cNvPr id="685" name="直線コネクタ 684"/>
        <xdr:cNvCxnSpPr/>
      </xdr:nvCxnSpPr>
      <xdr:spPr>
        <a:xfrm flipV="1">
          <a:off x="13703300" y="16748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28320" cy="259080"/>
    <xdr:sp macro="" textlink="">
      <xdr:nvSpPr>
        <xdr:cNvPr id="687" name="テキスト ボックス 686"/>
        <xdr:cNvSpPr txBox="1"/>
      </xdr:nvSpPr>
      <xdr:spPr>
        <a:xfrm>
          <a:off x="14324965" y="1681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125730</xdr:rowOff>
    </xdr:from>
    <xdr:to xmlns:xdr="http://schemas.openxmlformats.org/drawingml/2006/spreadsheetDrawing">
      <xdr:col>71</xdr:col>
      <xdr:colOff>177800</xdr:colOff>
      <xdr:row>97</xdr:row>
      <xdr:rowOff>132080</xdr:rowOff>
    </xdr:to>
    <xdr:cxnSp macro="">
      <xdr:nvCxnSpPr>
        <xdr:cNvPr id="688" name="直線コネクタ 687"/>
        <xdr:cNvCxnSpPr/>
      </xdr:nvCxnSpPr>
      <xdr:spPr>
        <a:xfrm>
          <a:off x="12814300" y="16756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28320" cy="252730"/>
    <xdr:sp macro="" textlink="">
      <xdr:nvSpPr>
        <xdr:cNvPr id="690" name="テキスト ボックス 689"/>
        <xdr:cNvSpPr txBox="1"/>
      </xdr:nvSpPr>
      <xdr:spPr>
        <a:xfrm>
          <a:off x="13435965" y="16822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28320" cy="259080"/>
    <xdr:sp macro="" textlink="">
      <xdr:nvSpPr>
        <xdr:cNvPr id="692" name="テキスト ボックス 691"/>
        <xdr:cNvSpPr txBox="1"/>
      </xdr:nvSpPr>
      <xdr:spPr>
        <a:xfrm>
          <a:off x="12546965" y="16825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54610</xdr:rowOff>
    </xdr:from>
    <xdr:to xmlns:xdr="http://schemas.openxmlformats.org/drawingml/2006/spreadsheetDrawing">
      <xdr:col>85</xdr:col>
      <xdr:colOff>177800</xdr:colOff>
      <xdr:row>97</xdr:row>
      <xdr:rowOff>156210</xdr:rowOff>
    </xdr:to>
    <xdr:sp macro="" textlink="">
      <xdr:nvSpPr>
        <xdr:cNvPr id="698" name="楕円 697"/>
        <xdr:cNvSpPr/>
      </xdr:nvSpPr>
      <xdr:spPr>
        <a:xfrm>
          <a:off x="16268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77470</xdr:rowOff>
    </xdr:from>
    <xdr:ext cx="534670" cy="252730"/>
    <xdr:sp macro="" textlink="">
      <xdr:nvSpPr>
        <xdr:cNvPr id="699" name="公債費該当値テキスト"/>
        <xdr:cNvSpPr txBox="1"/>
      </xdr:nvSpPr>
      <xdr:spPr>
        <a:xfrm>
          <a:off x="16370300" y="16536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55880</xdr:rowOff>
    </xdr:from>
    <xdr:to xmlns:xdr="http://schemas.openxmlformats.org/drawingml/2006/spreadsheetDrawing">
      <xdr:col>81</xdr:col>
      <xdr:colOff>101600</xdr:colOff>
      <xdr:row>97</xdr:row>
      <xdr:rowOff>157480</xdr:rowOff>
    </xdr:to>
    <xdr:sp macro="" textlink="">
      <xdr:nvSpPr>
        <xdr:cNvPr id="700" name="楕円 699"/>
        <xdr:cNvSpPr/>
      </xdr:nvSpPr>
      <xdr:spPr>
        <a:xfrm>
          <a:off x="15430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2540</xdr:rowOff>
    </xdr:from>
    <xdr:ext cx="528320" cy="259080"/>
    <xdr:sp macro="" textlink="">
      <xdr:nvSpPr>
        <xdr:cNvPr id="701" name="テキスト ボックス 700"/>
        <xdr:cNvSpPr txBox="1"/>
      </xdr:nvSpPr>
      <xdr:spPr>
        <a:xfrm>
          <a:off x="15213965" y="16461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2" name="楕円 701"/>
        <xdr:cNvSpPr/>
      </xdr:nvSpPr>
      <xdr:spPr>
        <a:xfrm>
          <a:off x="14541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13970</xdr:rowOff>
    </xdr:from>
    <xdr:ext cx="528320" cy="259080"/>
    <xdr:sp macro="" textlink="">
      <xdr:nvSpPr>
        <xdr:cNvPr id="703" name="テキスト ボックス 702"/>
        <xdr:cNvSpPr txBox="1"/>
      </xdr:nvSpPr>
      <xdr:spPr>
        <a:xfrm>
          <a:off x="14324965" y="16473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80645</xdr:rowOff>
    </xdr:from>
    <xdr:to xmlns:xdr="http://schemas.openxmlformats.org/drawingml/2006/spreadsheetDrawing">
      <xdr:col>72</xdr:col>
      <xdr:colOff>38100</xdr:colOff>
      <xdr:row>98</xdr:row>
      <xdr:rowOff>10795</xdr:rowOff>
    </xdr:to>
    <xdr:sp macro="" textlink="">
      <xdr:nvSpPr>
        <xdr:cNvPr id="704" name="楕円 703"/>
        <xdr:cNvSpPr/>
      </xdr:nvSpPr>
      <xdr:spPr>
        <a:xfrm>
          <a:off x="13652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27305</xdr:rowOff>
    </xdr:from>
    <xdr:ext cx="528320" cy="259080"/>
    <xdr:sp macro="" textlink="">
      <xdr:nvSpPr>
        <xdr:cNvPr id="705" name="テキスト ボックス 704"/>
        <xdr:cNvSpPr txBox="1"/>
      </xdr:nvSpPr>
      <xdr:spPr>
        <a:xfrm>
          <a:off x="13435965" y="16486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74930</xdr:rowOff>
    </xdr:from>
    <xdr:to xmlns:xdr="http://schemas.openxmlformats.org/drawingml/2006/spreadsheetDrawing">
      <xdr:col>67</xdr:col>
      <xdr:colOff>101600</xdr:colOff>
      <xdr:row>98</xdr:row>
      <xdr:rowOff>5080</xdr:rowOff>
    </xdr:to>
    <xdr:sp macro="" textlink="">
      <xdr:nvSpPr>
        <xdr:cNvPr id="706" name="楕円 705"/>
        <xdr:cNvSpPr/>
      </xdr:nvSpPr>
      <xdr:spPr>
        <a:xfrm>
          <a:off x="12763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21590</xdr:rowOff>
    </xdr:from>
    <xdr:ext cx="528320" cy="259080"/>
    <xdr:sp macro="" textlink="">
      <xdr:nvSpPr>
        <xdr:cNvPr id="707" name="テキスト ボックス 706"/>
        <xdr:cNvSpPr txBox="1"/>
      </xdr:nvSpPr>
      <xdr:spPr>
        <a:xfrm>
          <a:off x="12546965" y="1648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6" name="テキスト ボックス 715"/>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19" name="テキスト ボックス 718"/>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21" name="テキスト ボックス 720"/>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1010" cy="252730"/>
    <xdr:sp macro="" textlink="">
      <xdr:nvSpPr>
        <xdr:cNvPr id="723" name="テキスト ボックス 722"/>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1010" cy="259080"/>
    <xdr:sp macro="" textlink="">
      <xdr:nvSpPr>
        <xdr:cNvPr id="725" name="テキスト ボックス 724"/>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29" name="テキスト ボックス 728"/>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2730"/>
    <xdr:sp macro="" textlink="">
      <xdr:nvSpPr>
        <xdr:cNvPr id="732" name="諸支出金最小値テキスト"/>
        <xdr:cNvSpPr txBox="1"/>
      </xdr:nvSpPr>
      <xdr:spPr>
        <a:xfrm>
          <a:off x="22212300" y="67627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9" name="テキスト ボックス 74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2730"/>
    <xdr:sp macro="" textlink="">
      <xdr:nvSpPr>
        <xdr:cNvPr id="756" name="諸支出金該当値テキスト"/>
        <xdr:cNvSpPr txBox="1"/>
      </xdr:nvSpPr>
      <xdr:spPr>
        <a:xfrm>
          <a:off x="22212300" y="66357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205" cy="252730"/>
    <xdr:sp macro="" textlink="">
      <xdr:nvSpPr>
        <xdr:cNvPr id="758" name="テキスト ボックス 757"/>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60" name="テキスト ボックス 759"/>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52730"/>
    <xdr:sp macro="" textlink="">
      <xdr:nvSpPr>
        <xdr:cNvPr id="762" name="テキスト ボックス 761"/>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64" name="テキスト ボックス 763"/>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3" name="テキスト ボックス 772"/>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2570" cy="259080"/>
    <xdr:sp macro="" textlink="">
      <xdr:nvSpPr>
        <xdr:cNvPr id="776" name="テキスト ボックス 775"/>
        <xdr:cNvSpPr txBox="1"/>
      </xdr:nvSpPr>
      <xdr:spPr>
        <a:xfrm>
          <a:off x="18039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1010" cy="252730"/>
    <xdr:sp macro="" textlink="">
      <xdr:nvSpPr>
        <xdr:cNvPr id="778" name="テキスト ボックス 777"/>
        <xdr:cNvSpPr txBox="1"/>
      </xdr:nvSpPr>
      <xdr:spPr>
        <a:xfrm>
          <a:off x="17820640" y="9745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1010" cy="259080"/>
    <xdr:sp macro="" textlink="">
      <xdr:nvSpPr>
        <xdr:cNvPr id="780" name="テキスト ボックス 779"/>
        <xdr:cNvSpPr txBox="1"/>
      </xdr:nvSpPr>
      <xdr:spPr>
        <a:xfrm>
          <a:off x="17820640" y="9418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1010" cy="252730"/>
    <xdr:sp macro="" textlink="">
      <xdr:nvSpPr>
        <xdr:cNvPr id="782" name="テキスト ボックス 781"/>
        <xdr:cNvSpPr txBox="1"/>
      </xdr:nvSpPr>
      <xdr:spPr>
        <a:xfrm>
          <a:off x="17820640" y="9093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1010" cy="258445"/>
    <xdr:sp macro="" textlink="">
      <xdr:nvSpPr>
        <xdr:cNvPr id="784" name="テキスト ボックス 783"/>
        <xdr:cNvSpPr txBox="1"/>
      </xdr:nvSpPr>
      <xdr:spPr>
        <a:xfrm>
          <a:off x="17820640" y="8766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88" name="テキスト ボックス 787"/>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2730"/>
    <xdr:sp macro="" textlink="">
      <xdr:nvSpPr>
        <xdr:cNvPr id="791" name="前年度繰上充用金最小値テキスト"/>
        <xdr:cNvSpPr txBox="1"/>
      </xdr:nvSpPr>
      <xdr:spPr>
        <a:xfrm>
          <a:off x="22212300" y="10261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52730"/>
    <xdr:sp macro="" textlink="">
      <xdr:nvSpPr>
        <xdr:cNvPr id="793" name="前年度繰上充用金最大値テキスト"/>
        <xdr:cNvSpPr txBox="1"/>
      </xdr:nvSpPr>
      <xdr:spPr>
        <a:xfrm>
          <a:off x="22212300" y="85013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2730"/>
    <xdr:sp macro="" textlink="">
      <xdr:nvSpPr>
        <xdr:cNvPr id="796" name="前年度繰上充用金平均値テキスト"/>
        <xdr:cNvSpPr txBox="1"/>
      </xdr:nvSpPr>
      <xdr:spPr>
        <a:xfrm>
          <a:off x="22212300" y="1000760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52730"/>
    <xdr:sp macro="" textlink="">
      <xdr:nvSpPr>
        <xdr:cNvPr id="803" name="テキスト ボックス 802"/>
        <xdr:cNvSpPr txBox="1"/>
      </xdr:nvSpPr>
      <xdr:spPr>
        <a:xfrm>
          <a:off x="20277455" y="99307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52730"/>
    <xdr:sp macro="" textlink="">
      <xdr:nvSpPr>
        <xdr:cNvPr id="806" name="テキスト ボックス 805"/>
        <xdr:cNvSpPr txBox="1"/>
      </xdr:nvSpPr>
      <xdr:spPr>
        <a:xfrm>
          <a:off x="19388455" y="993013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2730"/>
    <xdr:sp macro="" textlink="">
      <xdr:nvSpPr>
        <xdr:cNvPr id="808" name="テキスト ボックス 807"/>
        <xdr:cNvSpPr txBox="1"/>
      </xdr:nvSpPr>
      <xdr:spPr>
        <a:xfrm>
          <a:off x="18499455" y="992822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2730"/>
    <xdr:sp macro="" textlink="">
      <xdr:nvSpPr>
        <xdr:cNvPr id="815" name="前年度繰上充用金該当値テキスト"/>
        <xdr:cNvSpPr txBox="1"/>
      </xdr:nvSpPr>
      <xdr:spPr>
        <a:xfrm>
          <a:off x="22212300" y="10134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3205" cy="259080"/>
    <xdr:sp macro="" textlink="">
      <xdr:nvSpPr>
        <xdr:cNvPr id="817" name="テキスト ボックス 816"/>
        <xdr:cNvSpPr txBox="1"/>
      </xdr:nvSpPr>
      <xdr:spPr>
        <a:xfrm>
          <a:off x="21198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3205" cy="259080"/>
    <xdr:sp macro="" textlink="">
      <xdr:nvSpPr>
        <xdr:cNvPr id="819" name="テキスト ボックス 818"/>
        <xdr:cNvSpPr txBox="1"/>
      </xdr:nvSpPr>
      <xdr:spPr>
        <a:xfrm>
          <a:off x="20309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3205" cy="259080"/>
    <xdr:sp macro="" textlink="">
      <xdr:nvSpPr>
        <xdr:cNvPr id="821" name="テキスト ボックス 820"/>
        <xdr:cNvSpPr txBox="1"/>
      </xdr:nvSpPr>
      <xdr:spPr>
        <a:xfrm>
          <a:off x="19420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3205" cy="259080"/>
    <xdr:sp macro="" textlink="">
      <xdr:nvSpPr>
        <xdr:cNvPr id="823" name="テキスト ボックス 822"/>
        <xdr:cNvSpPr txBox="1"/>
      </xdr:nvSpPr>
      <xdr:spPr>
        <a:xfrm>
          <a:off x="18531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総務費は、住民一人あたり１１２，９６６</a:t>
          </a:r>
          <a:r>
            <a:rPr kumimoji="1" lang="ja-JP" altLang="ja-JP" sz="1300">
              <a:solidFill>
                <a:schemeClr val="dk1"/>
              </a:solidFill>
              <a:effectLst/>
              <a:latin typeface="ＭＳ Ｐゴシック"/>
              <a:ea typeface="ＭＳ Ｐゴシック"/>
              <a:cs typeface="+mn-cs"/>
            </a:rPr>
            <a:t>円となっており、対前年で５，８１２</a:t>
          </a:r>
          <a:r>
            <a:rPr kumimoji="1" lang="ja-JP" altLang="ja-JP" sz="1300">
              <a:solidFill>
                <a:schemeClr val="dk1"/>
              </a:solidFill>
              <a:effectLst/>
              <a:latin typeface="ＭＳ Ｐゴシック"/>
              <a:ea typeface="ＭＳ Ｐゴシック"/>
              <a:cs typeface="+mn-cs"/>
            </a:rPr>
            <a:t>円増加している。これは、総合文化センター改修による事業費の増</a:t>
          </a:r>
          <a:r>
            <a:rPr kumimoji="1" lang="ja-JP" altLang="ja-JP" sz="1300">
              <a:solidFill>
                <a:schemeClr val="dk1"/>
              </a:solidFill>
              <a:effectLst/>
              <a:latin typeface="ＭＳ Ｐゴシック"/>
              <a:ea typeface="ＭＳ Ｐゴシック"/>
              <a:cs typeface="+mn-cs"/>
            </a:rPr>
            <a:t>が主な要因である。</a:t>
          </a:r>
          <a:endParaRPr lang="ja-JP" altLang="ja-JP" sz="1300">
            <a:effectLst/>
            <a:latin typeface="ＭＳ Ｐゴシック"/>
            <a:ea typeface="ＭＳ Ｐゴシック"/>
          </a:endParaRPr>
        </a:p>
        <a:p>
          <a:r>
            <a:rPr lang="ja-JP" altLang="en-US" sz="1300">
              <a:solidFill>
                <a:schemeClr val="dk1"/>
              </a:solidFill>
              <a:effectLst/>
              <a:latin typeface="ＭＳ Ｐゴシック"/>
              <a:ea typeface="ＭＳ Ｐゴシック"/>
              <a:cs typeface="+mn-cs"/>
            </a:rPr>
            <a:t>　商工費</a:t>
          </a:r>
          <a:r>
            <a:rPr kumimoji="1" lang="ja-JP" altLang="ja-JP" sz="1300">
              <a:solidFill>
                <a:schemeClr val="dk1"/>
              </a:solidFill>
              <a:effectLst/>
              <a:latin typeface="ＭＳ Ｐゴシック"/>
              <a:ea typeface="ＭＳ Ｐゴシック"/>
              <a:cs typeface="+mn-cs"/>
            </a:rPr>
            <a:t>は、住民一人あたり３５，７５９</a:t>
          </a:r>
          <a:r>
            <a:rPr kumimoji="1" lang="ja-JP" altLang="ja-JP" sz="1300">
              <a:solidFill>
                <a:schemeClr val="dk1"/>
              </a:solidFill>
              <a:effectLst/>
              <a:latin typeface="ＭＳ Ｐゴシック"/>
              <a:ea typeface="ＭＳ Ｐゴシック"/>
              <a:cs typeface="+mn-cs"/>
            </a:rPr>
            <a:t>円となっており、対前年で１６，６９５</a:t>
          </a:r>
          <a:r>
            <a:rPr kumimoji="1" lang="ja-JP" altLang="ja-JP" sz="1300">
              <a:solidFill>
                <a:schemeClr val="dk1"/>
              </a:solidFill>
              <a:effectLst/>
              <a:latin typeface="ＭＳ Ｐゴシック"/>
              <a:ea typeface="ＭＳ Ｐゴシック"/>
              <a:cs typeface="+mn-cs"/>
            </a:rPr>
            <a:t>円増加</a:t>
          </a:r>
          <a:r>
            <a:rPr kumimoji="1" lang="ja-JP" altLang="ja-JP" sz="1300">
              <a:solidFill>
                <a:schemeClr val="dk1"/>
              </a:solidFill>
              <a:effectLst/>
              <a:latin typeface="ＭＳ Ｐゴシック"/>
              <a:ea typeface="ＭＳ Ｐゴシック"/>
              <a:cs typeface="+mn-cs"/>
            </a:rPr>
            <a:t>している。これは、企業誘致促進及び創業支援基金の創設による基金の積立金の皆増</a:t>
          </a:r>
          <a:r>
            <a:rPr kumimoji="1" lang="ja-JP" altLang="ja-JP" sz="1300">
              <a:solidFill>
                <a:schemeClr val="dk1"/>
              </a:solidFill>
              <a:effectLst/>
              <a:latin typeface="ＭＳ Ｐゴシック"/>
              <a:ea typeface="ＭＳ Ｐゴシック"/>
              <a:cs typeface="+mn-cs"/>
            </a:rPr>
            <a:t>が主な要因である。</a:t>
          </a:r>
          <a:endParaRPr lang="ja-JP" altLang="ja-JP" sz="1300">
            <a:effectLst/>
            <a:latin typeface="ＭＳ Ｐゴシック"/>
            <a:ea typeface="ＭＳ Ｐゴシック"/>
          </a:endParaRPr>
        </a:p>
        <a:p>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教育費は、住民一人あたり１１６，７１５</a:t>
          </a:r>
          <a:r>
            <a:rPr lang="ja-JP" altLang="ja-JP" sz="1300">
              <a:solidFill>
                <a:schemeClr val="dk1"/>
              </a:solidFill>
              <a:effectLst/>
              <a:latin typeface="ＭＳ Ｐゴシック"/>
              <a:ea typeface="ＭＳ Ｐゴシック"/>
              <a:cs typeface="+mn-cs"/>
            </a:rPr>
            <a:t>円となっており、対前年で３４，６５５</a:t>
          </a:r>
          <a:r>
            <a:rPr lang="ja-JP" altLang="ja-JP" sz="1300">
              <a:solidFill>
                <a:schemeClr val="dk1"/>
              </a:solidFill>
              <a:effectLst/>
              <a:latin typeface="ＭＳ Ｐゴシック"/>
              <a:ea typeface="ＭＳ Ｐゴシック"/>
              <a:cs typeface="+mn-cs"/>
            </a:rPr>
            <a:t>円</a:t>
          </a:r>
          <a:r>
            <a:rPr lang="ja-JP" altLang="en-US" sz="1300">
              <a:solidFill>
                <a:schemeClr val="dk1"/>
              </a:solidFill>
              <a:effectLst/>
              <a:latin typeface="ＭＳ Ｐゴシック"/>
              <a:ea typeface="ＭＳ Ｐゴシック"/>
              <a:cs typeface="+mn-cs"/>
            </a:rPr>
            <a:t>増加</a:t>
          </a:r>
          <a:r>
            <a:rPr lang="ja-JP" altLang="ja-JP" sz="1300">
              <a:solidFill>
                <a:schemeClr val="dk1"/>
              </a:solidFill>
              <a:effectLst/>
              <a:latin typeface="ＭＳ Ｐゴシック"/>
              <a:ea typeface="ＭＳ Ｐゴシック"/>
              <a:cs typeface="+mn-cs"/>
            </a:rPr>
            <a:t>している。これは、千歳及び清川の小中一貫教育校校舎等の整備</a:t>
          </a:r>
          <a:r>
            <a:rPr lang="ja-JP" altLang="ja-JP" sz="1300">
              <a:solidFill>
                <a:schemeClr val="dk1"/>
              </a:solidFill>
              <a:effectLst/>
              <a:latin typeface="ＭＳ Ｐゴシック"/>
              <a:ea typeface="ＭＳ Ｐゴシック"/>
              <a:cs typeface="+mn-cs"/>
            </a:rPr>
            <a:t>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財政調整基金には、決算剰余金の１／２以上の積み立てを毎年度実施しており、令和５</a:t>
          </a:r>
          <a:r>
            <a:rPr kumimoji="1" lang="ja-JP" altLang="ja-JP" sz="950">
              <a:solidFill>
                <a:schemeClr val="dk1"/>
              </a:solidFill>
              <a:effectLst/>
              <a:latin typeface="ＭＳ Ｐゴシック"/>
              <a:ea typeface="ＭＳ Ｐゴシック"/>
              <a:cs typeface="+mn-cs"/>
            </a:rPr>
            <a:t>年度末現在高は５８</a:t>
          </a:r>
          <a:r>
            <a:rPr kumimoji="1" lang="ja-JP" altLang="en-US" sz="950">
              <a:solidFill>
                <a:schemeClr val="dk1"/>
              </a:solidFill>
              <a:effectLst/>
              <a:latin typeface="ＭＳ Ｐゴシック"/>
              <a:ea typeface="ＭＳ Ｐゴシック"/>
              <a:cs typeface="+mn-cs"/>
            </a:rPr>
            <a:t>億</a:t>
          </a:r>
          <a:r>
            <a:rPr kumimoji="1" lang="ja-JP" altLang="ja-JP" sz="950">
              <a:solidFill>
                <a:schemeClr val="dk1"/>
              </a:solidFill>
              <a:effectLst/>
              <a:latin typeface="ＭＳ Ｐゴシック"/>
              <a:ea typeface="ＭＳ Ｐゴシック"/>
              <a:cs typeface="+mn-cs"/>
            </a:rPr>
            <a:t>円である。</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実質収支額は平成２０年度以降黒字で、主な要因として国の経済対策事業により施設の大規模改修等が起債発行や基金の取り崩しを行わず実施でき、市の負担が軽減されたことが挙げられる。しかしながら、令和５年度については、翌年度に繰り越すべき財源が対前年２９９，９７８千円増加した等の影響により、単年度収支が４６９，９３８千円のマイナスとなった。その結果、実質単年度収支は、財政調整基金の取り崩し額が前年度から減少したものの、前年度比０．８ポイント減少した。</a:t>
          </a:r>
          <a:r>
            <a:rPr kumimoji="1" lang="ja-JP" altLang="ja-JP" sz="950">
              <a:solidFill>
                <a:sysClr val="windowText" lastClr="000000"/>
              </a:solidFill>
              <a:effectLst/>
              <a:latin typeface="ＭＳ Ｐゴシック"/>
              <a:ea typeface="ＭＳ Ｐゴシック"/>
              <a:cs typeface="+mn-cs"/>
            </a:rPr>
            <a:t>令和２年度からの普通交付税の一本算定による影響を含めて、一般財源の確保は厳しい状況となる見込みである。今後も、</a:t>
          </a:r>
          <a:r>
            <a:rPr kumimoji="1" lang="ja-JP" altLang="ja-JP" sz="950">
              <a:solidFill>
                <a:sysClr val="windowText" lastClr="000000"/>
              </a:solidFill>
              <a:effectLst/>
              <a:latin typeface="ＭＳ Ｐゴシック"/>
              <a:ea typeface="ＭＳ Ｐゴシック"/>
              <a:cs typeface="+mn-cs"/>
            </a:rPr>
            <a:t>財政調整基金をはじめとする各種基金の運用による財政運営が求められるため、歳入歳出のバランスを重視し、赤字に陥ることのないように適正な財政運営に努める。</a:t>
          </a:r>
          <a:endParaRPr kumimoji="1" lang="ja-JP" altLang="en-US" sz="95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連結実質赤字比率については、一般会計及び特別会計において黒字であり、赤字比率は発生していない。</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令和５</a:t>
          </a:r>
          <a:r>
            <a:rPr kumimoji="1" lang="ja-JP" altLang="ja-JP" sz="1300">
              <a:solidFill>
                <a:schemeClr val="dk1"/>
              </a:solidFill>
              <a:effectLst/>
              <a:latin typeface="ＭＳ Ｐゴシック"/>
              <a:ea typeface="ＭＳ Ｐゴシック"/>
              <a:cs typeface="+mn-cs"/>
            </a:rPr>
            <a:t>年度は△</a:t>
          </a:r>
          <a:r>
            <a:rPr kumimoji="1" lang="ja-JP" altLang="en-US" sz="1300">
              <a:solidFill>
                <a:schemeClr val="dk1"/>
              </a:solidFill>
              <a:effectLst/>
              <a:latin typeface="ＭＳ Ｐゴシック"/>
              <a:ea typeface="ＭＳ Ｐゴシック"/>
              <a:cs typeface="+mn-cs"/>
            </a:rPr>
            <a:t>３１</a:t>
          </a:r>
          <a:r>
            <a:rPr kumimoji="1" lang="ja-JP" altLang="ja-JP" sz="1300">
              <a:solidFill>
                <a:schemeClr val="dk1"/>
              </a:solidFill>
              <a:effectLst/>
              <a:latin typeface="ＭＳ Ｐゴシック"/>
              <a:ea typeface="ＭＳ Ｐゴシック"/>
              <a:cs typeface="+mn-cs"/>
            </a:rPr>
            <a:t>．９２</a:t>
          </a:r>
          <a:r>
            <a:rPr kumimoji="1" lang="ja-JP" altLang="ja-JP" sz="1300">
              <a:solidFill>
                <a:schemeClr val="dk1"/>
              </a:solidFill>
              <a:effectLst/>
              <a:latin typeface="ＭＳ Ｐゴシック"/>
              <a:ea typeface="ＭＳ Ｐゴシック"/>
              <a:cs typeface="+mn-cs"/>
            </a:rPr>
            <a:t>％であり、対前年度比５．３９</a:t>
          </a:r>
          <a:r>
            <a:rPr kumimoji="1" lang="ja-JP" altLang="ja-JP" sz="1300">
              <a:solidFill>
                <a:schemeClr val="dk1"/>
              </a:solidFill>
              <a:effectLst/>
              <a:latin typeface="ＭＳ Ｐゴシック"/>
              <a:ea typeface="ＭＳ Ｐゴシック"/>
              <a:cs typeface="+mn-cs"/>
            </a:rPr>
            <a:t>ポイント（令和４</a:t>
          </a:r>
          <a:r>
            <a:rPr kumimoji="1" lang="ja-JP" altLang="ja-JP" sz="1300">
              <a:solidFill>
                <a:schemeClr val="dk1"/>
              </a:solidFill>
              <a:effectLst/>
              <a:latin typeface="ＭＳ Ｐゴシック"/>
              <a:ea typeface="ＭＳ Ｐゴシック"/>
              <a:cs typeface="+mn-cs"/>
            </a:rPr>
            <a:t>年度：△３７．３１</a:t>
          </a:r>
          <a:r>
            <a:rPr kumimoji="1" lang="ja-JP" altLang="ja-JP" sz="1300">
              <a:solidFill>
                <a:schemeClr val="dk1"/>
              </a:solidFill>
              <a:effectLst/>
              <a:latin typeface="ＭＳ Ｐゴシック"/>
              <a:ea typeface="ＭＳ Ｐゴシック"/>
              <a:cs typeface="+mn-cs"/>
            </a:rPr>
            <a:t>％）悪化した。主な要因は、分母である標準財政規模が対前年６６，８１０</a:t>
          </a:r>
          <a:r>
            <a:rPr kumimoji="1" lang="ja-JP" altLang="ja-JP" sz="1300">
              <a:solidFill>
                <a:schemeClr val="dk1"/>
              </a:solidFill>
              <a:effectLst/>
              <a:latin typeface="ＭＳ Ｐゴシック"/>
              <a:ea typeface="ＭＳ Ｐゴシック"/>
              <a:cs typeface="+mn-cs"/>
            </a:rPr>
            <a:t>千円（０．５</a:t>
          </a:r>
          <a:r>
            <a:rPr kumimoji="1" lang="ja-JP" altLang="ja-JP" sz="1300">
              <a:solidFill>
                <a:schemeClr val="dk1"/>
              </a:solidFill>
              <a:effectLst/>
              <a:latin typeface="ＭＳ Ｐゴシック"/>
              <a:ea typeface="ＭＳ Ｐゴシック"/>
              <a:cs typeface="+mn-cs"/>
            </a:rPr>
            <a:t>ポイント）増加</a:t>
          </a:r>
          <a:r>
            <a:rPr kumimoji="1" lang="ja-JP" altLang="ja-JP" sz="1300">
              <a:solidFill>
                <a:schemeClr val="dk1"/>
              </a:solidFill>
              <a:effectLst/>
              <a:latin typeface="ＭＳ Ｐゴシック"/>
              <a:ea typeface="ＭＳ Ｐゴシック"/>
              <a:cs typeface="+mn-cs"/>
            </a:rPr>
            <a:t>、分子である「一般会計」と「一般会計及び公営企業以外の特別会計」の実質収支額、「公営企業会計（法適、非適）」の資金剰余額の合算額が対前年７６４，６１６</a:t>
          </a:r>
          <a:r>
            <a:rPr kumimoji="1" lang="ja-JP" altLang="ja-JP" sz="1300">
              <a:solidFill>
                <a:schemeClr val="dk1"/>
              </a:solidFill>
              <a:effectLst/>
              <a:latin typeface="ＭＳ Ｐゴシック"/>
              <a:ea typeface="ＭＳ Ｐゴシック"/>
              <a:cs typeface="+mn-cs"/>
            </a:rPr>
            <a:t>千円（１４</a:t>
          </a:r>
          <a:r>
            <a:rPr kumimoji="1" lang="ja-JP" altLang="ja-JP" sz="1300">
              <a:solidFill>
                <a:schemeClr val="dk1"/>
              </a:solidFill>
              <a:effectLst/>
              <a:latin typeface="ＭＳ Ｐゴシック"/>
              <a:ea typeface="ＭＳ Ｐゴシック"/>
              <a:cs typeface="+mn-cs"/>
            </a:rPr>
            <a:t>．０４</a:t>
          </a:r>
          <a:r>
            <a:rPr kumimoji="1" lang="ja-JP" altLang="ja-JP" sz="1300">
              <a:solidFill>
                <a:schemeClr val="dk1"/>
              </a:solidFill>
              <a:effectLst/>
              <a:latin typeface="ＭＳ Ｐゴシック"/>
              <a:ea typeface="ＭＳ Ｐゴシック"/>
              <a:cs typeface="+mn-cs"/>
            </a:rPr>
            <a:t>ポイント）減少し、</a:t>
          </a:r>
          <a:r>
            <a:rPr kumimoji="1" lang="ja-JP" altLang="en-US" sz="1300">
              <a:solidFill>
                <a:schemeClr val="dk1"/>
              </a:solidFill>
              <a:effectLst/>
              <a:latin typeface="ＭＳ Ｐゴシック"/>
              <a:ea typeface="ＭＳ Ｐゴシック"/>
              <a:cs typeface="+mn-cs"/>
            </a:rPr>
            <a:t>分母の増加に加え、</a:t>
          </a:r>
          <a:r>
            <a:rPr kumimoji="1" lang="ja-JP" altLang="ja-JP" sz="1300">
              <a:solidFill>
                <a:schemeClr val="dk1"/>
              </a:solidFill>
              <a:effectLst/>
              <a:latin typeface="ＭＳ Ｐゴシック"/>
              <a:ea typeface="ＭＳ Ｐゴシック"/>
              <a:cs typeface="+mn-cs"/>
            </a:rPr>
            <a:t>分子</a:t>
          </a:r>
          <a:r>
            <a:rPr kumimoji="1" lang="ja-JP" altLang="en-US" sz="1300">
              <a:solidFill>
                <a:schemeClr val="dk1"/>
              </a:solidFill>
              <a:effectLst/>
              <a:latin typeface="ＭＳ Ｐゴシック"/>
              <a:ea typeface="ＭＳ Ｐゴシック"/>
              <a:cs typeface="+mn-cs"/>
            </a:rPr>
            <a:t>が減少した</a:t>
          </a:r>
          <a:r>
            <a:rPr kumimoji="1" lang="ja-JP" altLang="ja-JP" sz="1300">
              <a:solidFill>
                <a:schemeClr val="dk1"/>
              </a:solidFill>
              <a:effectLst/>
              <a:latin typeface="ＭＳ Ｐゴシック"/>
              <a:ea typeface="ＭＳ Ｐゴシック"/>
              <a:cs typeface="+mn-cs"/>
            </a:rPr>
            <a:t>ことによるものである。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従前から行ってきた地方債発行枠の制限や繰上償還の実施により、地方債残高の抑制に努めてきたことで元利償還金</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年々減少していた。令和５年度は対前年度比で減少しているが、令和３年度から元利償還金は増加傾向にある。</a:t>
          </a:r>
          <a:r>
            <a:rPr kumimoji="1" lang="ja-JP" altLang="ja-JP" sz="1300">
              <a:solidFill>
                <a:schemeClr val="dk1"/>
              </a:solidFill>
              <a:effectLst/>
              <a:latin typeface="ＭＳ Ｐゴシック"/>
              <a:ea typeface="ＭＳ Ｐゴシック"/>
              <a:cs typeface="+mn-cs"/>
            </a:rPr>
            <a:t>その主たる要因は、大型事業</a:t>
          </a:r>
          <a:r>
            <a:rPr kumimoji="1" lang="ja-JP" altLang="en-US" sz="1300">
              <a:solidFill>
                <a:schemeClr val="dk1"/>
              </a:solidFill>
              <a:effectLst/>
              <a:latin typeface="ＭＳ Ｐゴシック"/>
              <a:ea typeface="ＭＳ Ｐゴシック"/>
              <a:cs typeface="+mn-cs"/>
            </a:rPr>
            <a:t>実施の際に発行した地方債の</a:t>
          </a:r>
          <a:r>
            <a:rPr kumimoji="1" lang="ja-JP" altLang="ja-JP" sz="1300">
              <a:solidFill>
                <a:schemeClr val="dk1"/>
              </a:solidFill>
              <a:effectLst/>
              <a:latin typeface="ＭＳ Ｐゴシック"/>
              <a:ea typeface="ＭＳ Ｐゴシック"/>
              <a:cs typeface="+mn-cs"/>
            </a:rPr>
            <a:t>償還開始に伴う元利償還金の増加によるものである。来年度以降も大型事業を予定しているため、短期的には実質公債費比率の分子は増加する見込みである。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今後も、緊急度・住民ニーズの的確な把握に努めるとともに、投資的事業には財政運営に有利な地方債の発行に努める。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満期一括償還地方債は、特になし。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からは、大型事業により地方債残高が増加したため、分子（将来負担額）が増加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大分県豊後大野市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主な増減理由として、</a:t>
          </a:r>
          <a:r>
            <a:rPr kumimoji="1" lang="ja-JP" altLang="en-US" sz="1300">
              <a:solidFill>
                <a:sysClr val="windowText" lastClr="000000"/>
              </a:solidFill>
              <a:effectLst/>
              <a:latin typeface="ＭＳ Ｐゴシック"/>
              <a:ea typeface="ＭＳ Ｐゴシック"/>
              <a:cs typeface="+mn-cs"/>
            </a:rPr>
            <a:t>物価高騰対策事業等に充当するため同基金の取り崩しを行った</a:t>
          </a:r>
          <a:r>
            <a:rPr kumimoji="1" lang="ja-JP" altLang="en-US" sz="1300">
              <a:solidFill>
                <a:schemeClr val="dk1"/>
              </a:solidFill>
              <a:effectLst/>
              <a:latin typeface="ＭＳ Ｐゴシック"/>
              <a:ea typeface="ＭＳ Ｐゴシック"/>
              <a:cs typeface="+mn-cs"/>
            </a:rPr>
            <a:t>一方で、</a:t>
          </a:r>
          <a:r>
            <a:rPr kumimoji="1" lang="ja-JP" altLang="ja-JP" sz="1300">
              <a:solidFill>
                <a:schemeClr val="dk1"/>
              </a:solidFill>
              <a:effectLst/>
              <a:latin typeface="ＭＳ Ｐゴシック"/>
              <a:ea typeface="ＭＳ Ｐゴシック"/>
              <a:cs typeface="+mn-cs"/>
            </a:rPr>
            <a:t>決算状況を踏まえ実質収支額の二分の一の額を「財政調整基金」に８４０，８２６</a:t>
          </a:r>
          <a:r>
            <a:rPr kumimoji="1" lang="ja-JP" altLang="ja-JP" sz="1300">
              <a:solidFill>
                <a:schemeClr val="dk1"/>
              </a:solidFill>
              <a:effectLst/>
              <a:latin typeface="ＭＳ Ｐゴシック"/>
              <a:ea typeface="ＭＳ Ｐゴシック"/>
              <a:cs typeface="+mn-cs"/>
            </a:rPr>
            <a:t>千円</a:t>
          </a:r>
          <a:r>
            <a:rPr kumimoji="1" lang="ja-JP" altLang="en-US" sz="1300">
              <a:solidFill>
                <a:schemeClr val="dk1"/>
              </a:solidFill>
              <a:effectLst/>
              <a:latin typeface="ＭＳ Ｐゴシック"/>
              <a:ea typeface="ＭＳ Ｐゴシック"/>
              <a:cs typeface="+mn-cs"/>
            </a:rPr>
            <a:t>積み立てたため、</a:t>
          </a:r>
          <a:r>
            <a:rPr kumimoji="1" lang="ja-JP" altLang="ja-JP" sz="1300">
              <a:solidFill>
                <a:schemeClr val="dk1"/>
              </a:solidFill>
              <a:effectLst/>
              <a:latin typeface="ＭＳ Ｐゴシック"/>
              <a:ea typeface="ＭＳ Ｐゴシック"/>
              <a:cs typeface="+mn-cs"/>
            </a:rPr>
            <a:t>基金全体としては、２３２，９７３</a:t>
          </a:r>
          <a:r>
            <a:rPr kumimoji="1" lang="ja-JP" altLang="en-US" sz="1300">
              <a:solidFill>
                <a:schemeClr val="dk1"/>
              </a:solidFill>
              <a:effectLst/>
              <a:latin typeface="ＭＳ Ｐゴシック"/>
              <a:ea typeface="ＭＳ Ｐゴシック"/>
              <a:cs typeface="+mn-cs"/>
            </a:rPr>
            <a:t>千</a:t>
          </a:r>
          <a:r>
            <a:rPr kumimoji="1" lang="ja-JP" altLang="ja-JP" sz="1300">
              <a:solidFill>
                <a:schemeClr val="dk1"/>
              </a:solidFill>
              <a:effectLst/>
              <a:latin typeface="ＭＳ Ｐゴシック"/>
              <a:ea typeface="ＭＳ Ｐゴシック"/>
              <a:cs typeface="+mn-cs"/>
            </a:rPr>
            <a:t>円の増</a:t>
          </a:r>
          <a:r>
            <a:rPr kumimoji="1" lang="ja-JP" altLang="ja-JP" sz="1300">
              <a:solidFill>
                <a:schemeClr val="dk1"/>
              </a:solidFill>
              <a:effectLst/>
              <a:latin typeface="ＭＳ Ｐゴシック"/>
              <a:ea typeface="ＭＳ Ｐゴシック"/>
              <a:cs typeface="+mn-cs"/>
            </a:rPr>
            <a:t>となった</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財源の調整や大規模災害などの不測の事態が発生した際の取り崩しを予定している</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公共施設整備基金　　　　　　　　</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公共施設の維持、補修及び建設事業に要する経費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地域振興基金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市民の連帯の強化及び地域振興を図るために要する経費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地域福祉基金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市民が健康で明るい生涯を過ごせるよう地域における保健福祉の増進等を図るために要する経費</a:t>
          </a:r>
          <a:endParaRPr lang="ja-JP" altLang="ja-JP" sz="1300">
            <a:effectLst/>
            <a:latin typeface="ＭＳ Ｐゴシック"/>
            <a:ea typeface="ＭＳ Ｐゴシック"/>
          </a:endParaRPr>
        </a:p>
        <a:p>
          <a:r>
            <a:rPr lang="ja-JP" altLang="en-US" sz="1300">
              <a:effectLst/>
              <a:latin typeface="ＭＳ Ｐゴシック"/>
              <a:ea typeface="ＭＳ Ｐゴシック"/>
            </a:rPr>
            <a:t>　企業誘致促進及び創業支援基金：　市内の産業の振興及び新たな雇用機会の拡大を図るために要する経費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ふるさと応援基金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地域の特性や資源を生かした個性豊かで活力のあるまちづくりを推進するために要する経費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公共施設の整備事業の財源として５１２，５００</a:t>
          </a:r>
          <a:r>
            <a:rPr kumimoji="1" lang="ja-JP" altLang="ja-JP" sz="1300">
              <a:solidFill>
                <a:schemeClr val="dk1"/>
              </a:solidFill>
              <a:effectLst/>
              <a:latin typeface="ＭＳ Ｐゴシック"/>
              <a:ea typeface="ＭＳ Ｐゴシック"/>
              <a:cs typeface="+mn-cs"/>
            </a:rPr>
            <a:t>千円を充当したことによる減</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地域振興基金</a:t>
          </a:r>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地域振興事業の財源として１０４，４００</a:t>
          </a:r>
          <a:r>
            <a:rPr lang="ja-JP" altLang="ja-JP" sz="1300">
              <a:solidFill>
                <a:schemeClr val="dk1"/>
              </a:solidFill>
              <a:effectLst/>
              <a:latin typeface="ＭＳ Ｐゴシック"/>
              <a:ea typeface="ＭＳ Ｐゴシック"/>
              <a:cs typeface="+mn-cs"/>
            </a:rPr>
            <a:t>千円を充当したことによる減</a:t>
          </a:r>
          <a:endParaRPr kumimoji="1" lang="en-US" altLang="ja-JP" sz="1300">
            <a:solidFill>
              <a:schemeClr val="dk1"/>
            </a:solidFill>
            <a:effectLst/>
            <a:latin typeface="ＭＳ ゴシック"/>
            <a:ea typeface="ＭＳ ゴシック"/>
            <a:cs typeface="+mn-cs"/>
          </a:endParaRPr>
        </a:p>
        <a:p>
          <a:r>
            <a:rPr lang="ja-JP" altLang="en-US" sz="1300">
              <a:effectLst/>
              <a:latin typeface="ＭＳ Ｐゴシック"/>
              <a:ea typeface="ＭＳ Ｐゴシック"/>
            </a:rPr>
            <a:t>　企業誘致促進及び創業支援基金：　基金の創設による皆増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公共施設整備基金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大型事業（公共施設等の更新や長寿命化対策など）への財源として取り崩しを行う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地域振興基金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市民の連帯及び強化を図る事業への財源として取り崩しを行う</a:t>
          </a:r>
          <a:endParaRPr kumimoji="1" lang="en-US" altLang="ja-JP" sz="1300">
            <a:solidFill>
              <a:schemeClr val="dk1"/>
            </a:solidFill>
            <a:effectLst/>
            <a:latin typeface="ＭＳ Ｐゴシック"/>
            <a:ea typeface="ＭＳ Ｐゴシック"/>
            <a:cs typeface="+mn-cs"/>
          </a:endParaRPr>
        </a:p>
        <a:p>
          <a:r>
            <a:rPr lang="ja-JP" altLang="en-US" sz="1300">
              <a:effectLst/>
              <a:latin typeface="ＭＳ Ｐゴシック"/>
              <a:ea typeface="ＭＳ Ｐゴシック"/>
            </a:rPr>
            <a:t>　そ　 　の  　他　　　　 ：　今後、企業誘致の促進やこども・子育て政策に対応するため、新しい基金の創設や再編等を行っていく。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歳計余剰金の積立（８４０，８２６</a:t>
          </a:r>
          <a:r>
            <a:rPr kumimoji="1" lang="ja-JP" altLang="ja-JP" sz="1300">
              <a:solidFill>
                <a:schemeClr val="dk1"/>
              </a:solidFill>
              <a:effectLst/>
              <a:latin typeface="ＭＳ Ｐゴシック"/>
              <a:ea typeface="ＭＳ Ｐゴシック"/>
              <a:cs typeface="+mn-cs"/>
            </a:rPr>
            <a:t>千円）</a:t>
          </a:r>
          <a:r>
            <a:rPr kumimoji="1" lang="ja-JP" altLang="en-US" sz="1300">
              <a:solidFill>
                <a:schemeClr val="dk1"/>
              </a:solidFill>
              <a:effectLst/>
              <a:latin typeface="ＭＳ Ｐゴシック"/>
              <a:ea typeface="ＭＳ Ｐゴシック"/>
              <a:cs typeface="+mn-cs"/>
            </a:rPr>
            <a:t>による増</a:t>
          </a:r>
          <a:r>
            <a:rPr kumimoji="1" lang="ja-JP" altLang="ja-JP" sz="1300">
              <a:solidFill>
                <a:schemeClr val="dk1"/>
              </a:solidFill>
              <a:effectLst/>
              <a:latin typeface="ＭＳ Ｐゴシック"/>
              <a:ea typeface="ＭＳ Ｐゴシック"/>
              <a:cs typeface="+mn-cs"/>
            </a:rPr>
            <a:t>、一般財源充当に係る</a:t>
          </a:r>
          <a:r>
            <a:rPr kumimoji="1" lang="ja-JP" altLang="en-US" sz="1300">
              <a:solidFill>
                <a:schemeClr val="dk1"/>
              </a:solidFill>
              <a:effectLst/>
              <a:latin typeface="ＭＳ Ｐゴシック"/>
              <a:ea typeface="ＭＳ Ｐゴシック"/>
              <a:cs typeface="+mn-cs"/>
            </a:rPr>
            <a:t>取り崩し</a:t>
          </a:r>
          <a:r>
            <a:rPr kumimoji="1" lang="ja-JP" altLang="ja-JP" sz="1300">
              <a:solidFill>
                <a:schemeClr val="dk1"/>
              </a:solidFill>
              <a:effectLst/>
              <a:latin typeface="ＭＳ Ｐゴシック"/>
              <a:ea typeface="ＭＳ Ｐゴシック"/>
              <a:cs typeface="+mn-cs"/>
            </a:rPr>
            <a:t>（５４４，５９７</a:t>
          </a:r>
          <a:r>
            <a:rPr kumimoji="1" lang="ja-JP" altLang="ja-JP" sz="1300">
              <a:solidFill>
                <a:schemeClr val="dk1"/>
              </a:solidFill>
              <a:effectLst/>
              <a:latin typeface="ＭＳ Ｐゴシック"/>
              <a:ea typeface="ＭＳ Ｐゴシック"/>
              <a:cs typeface="+mn-cs"/>
            </a:rPr>
            <a:t>千円）による</a:t>
          </a:r>
          <a:r>
            <a:rPr kumimoji="1" lang="ja-JP" altLang="en-US" sz="1300">
              <a:solidFill>
                <a:schemeClr val="dk1"/>
              </a:solidFill>
              <a:effectLst/>
              <a:latin typeface="ＭＳ Ｐゴシック"/>
              <a:ea typeface="ＭＳ Ｐゴシック"/>
              <a:cs typeface="+mn-cs"/>
            </a:rPr>
            <a:t>減。</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近年の自然災害を踏まえ、可能な範囲で積立を行う。また、今後は目標とする積立規模を</a:t>
          </a:r>
          <a:r>
            <a:rPr kumimoji="1" lang="ja-JP" altLang="en-US" sz="1300">
              <a:solidFill>
                <a:schemeClr val="dk1"/>
              </a:solidFill>
              <a:effectLst/>
              <a:latin typeface="ＭＳ Ｐゴシック"/>
              <a:ea typeface="ＭＳ Ｐゴシック"/>
              <a:cs typeface="+mn-cs"/>
            </a:rPr>
            <a:t>３，０００，０００千円と</a:t>
          </a:r>
          <a:r>
            <a:rPr kumimoji="1" lang="ja-JP" altLang="ja-JP" sz="1300">
              <a:solidFill>
                <a:schemeClr val="dk1"/>
              </a:solidFill>
              <a:effectLst/>
              <a:latin typeface="ＭＳ Ｐゴシック"/>
              <a:ea typeface="ＭＳ Ｐゴシック"/>
              <a:cs typeface="+mn-cs"/>
            </a:rPr>
            <a:t>設定し、基金運用</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を行う</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普通交付税の再算定分（臨時財政対策債の償還分）の積立（６３，３１０千円）、基金運用収入の積立</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３，２５８千円</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による増</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大型事業の実施</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予定</a:t>
          </a:r>
          <a:r>
            <a:rPr kumimoji="1" lang="ja-JP" altLang="en-US" sz="1300">
              <a:solidFill>
                <a:schemeClr val="dk1"/>
              </a:solidFill>
              <a:effectLst/>
              <a:latin typeface="ＭＳ Ｐゴシック"/>
              <a:ea typeface="ＭＳ Ｐゴシック"/>
              <a:cs typeface="+mn-cs"/>
            </a:rPr>
            <a:t>している</a:t>
          </a:r>
          <a:r>
            <a:rPr kumimoji="1" lang="ja-JP" altLang="ja-JP" sz="1300">
              <a:solidFill>
                <a:schemeClr val="dk1"/>
              </a:solidFill>
              <a:effectLst/>
              <a:latin typeface="ＭＳ Ｐゴシック"/>
              <a:ea typeface="ＭＳ Ｐゴシック"/>
              <a:cs typeface="+mn-cs"/>
            </a:rPr>
            <a:t>ことから、</a:t>
          </a:r>
          <a:r>
            <a:rPr kumimoji="1" lang="ja-JP" altLang="en-US" sz="1300">
              <a:solidFill>
                <a:schemeClr val="dk1"/>
              </a:solidFill>
              <a:effectLst/>
              <a:latin typeface="ＭＳ Ｐゴシック"/>
              <a:ea typeface="ＭＳ Ｐゴシック"/>
              <a:cs typeface="+mn-cs"/>
            </a:rPr>
            <a:t>公債費の状況を見ながら</a:t>
          </a:r>
          <a:r>
            <a:rPr kumimoji="1" lang="ja-JP" altLang="ja-JP" sz="1300">
              <a:solidFill>
                <a:schemeClr val="dk1"/>
              </a:solidFill>
              <a:effectLst/>
              <a:latin typeface="ＭＳ Ｐゴシック"/>
              <a:ea typeface="ＭＳ Ｐゴシック"/>
              <a:cs typeface="+mn-cs"/>
            </a:rPr>
            <a:t>取り崩しを</a:t>
          </a:r>
          <a:r>
            <a:rPr kumimoji="1" lang="ja-JP" altLang="en-US" sz="1300">
              <a:solidFill>
                <a:schemeClr val="dk1"/>
              </a:solidFill>
              <a:effectLst/>
              <a:latin typeface="ＭＳ Ｐゴシック"/>
              <a:ea typeface="ＭＳ Ｐゴシック"/>
              <a:cs typeface="+mn-cs"/>
            </a:rPr>
            <a:t>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142</v>
      </c>
      <c r="C3" s="22"/>
      <c r="D3" s="22"/>
      <c r="E3" s="44"/>
      <c r="F3" s="44"/>
      <c r="G3" s="44"/>
      <c r="H3" s="44"/>
      <c r="I3" s="44"/>
      <c r="J3" s="44"/>
      <c r="K3" s="44"/>
      <c r="L3" s="44" t="s">
        <v>144</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30230278</v>
      </c>
      <c r="BO4" s="216"/>
      <c r="BP4" s="216"/>
      <c r="BQ4" s="216"/>
      <c r="BR4" s="216"/>
      <c r="BS4" s="216"/>
      <c r="BT4" s="216"/>
      <c r="BU4" s="219"/>
      <c r="BV4" s="213">
        <v>29026017</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8.3000000000000007</v>
      </c>
      <c r="CU4" s="237"/>
      <c r="CV4" s="237"/>
      <c r="CW4" s="237"/>
      <c r="CX4" s="237"/>
      <c r="CY4" s="237"/>
      <c r="CZ4" s="237"/>
      <c r="DA4" s="245"/>
      <c r="DB4" s="229">
        <v>11.5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74</v>
      </c>
      <c r="AV5" s="139"/>
      <c r="AW5" s="139"/>
      <c r="AX5" s="139"/>
      <c r="AY5" s="190" t="s">
        <v>150</v>
      </c>
      <c r="AZ5" s="198"/>
      <c r="BA5" s="198"/>
      <c r="BB5" s="198"/>
      <c r="BC5" s="198"/>
      <c r="BD5" s="198"/>
      <c r="BE5" s="198"/>
      <c r="BF5" s="198"/>
      <c r="BG5" s="198"/>
      <c r="BH5" s="198"/>
      <c r="BI5" s="198"/>
      <c r="BJ5" s="198"/>
      <c r="BK5" s="198"/>
      <c r="BL5" s="198"/>
      <c r="BM5" s="209"/>
      <c r="BN5" s="214">
        <v>28433296</v>
      </c>
      <c r="BO5" s="217"/>
      <c r="BP5" s="217"/>
      <c r="BQ5" s="217"/>
      <c r="BR5" s="217"/>
      <c r="BS5" s="217"/>
      <c r="BT5" s="217"/>
      <c r="BU5" s="220"/>
      <c r="BV5" s="214">
        <v>27059075</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92.4</v>
      </c>
      <c r="CU5" s="238"/>
      <c r="CV5" s="238"/>
      <c r="CW5" s="238"/>
      <c r="CX5" s="238"/>
      <c r="CY5" s="238"/>
      <c r="CZ5" s="238"/>
      <c r="DA5" s="246"/>
      <c r="DB5" s="230">
        <v>92.6</v>
      </c>
      <c r="DC5" s="238"/>
      <c r="DD5" s="238"/>
      <c r="DE5" s="238"/>
      <c r="DF5" s="238"/>
      <c r="DG5" s="238"/>
      <c r="DH5" s="238"/>
      <c r="DI5" s="246"/>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170</v>
      </c>
      <c r="AZ6" s="198"/>
      <c r="BA6" s="198"/>
      <c r="BB6" s="198"/>
      <c r="BC6" s="198"/>
      <c r="BD6" s="198"/>
      <c r="BE6" s="198"/>
      <c r="BF6" s="198"/>
      <c r="BG6" s="198"/>
      <c r="BH6" s="198"/>
      <c r="BI6" s="198"/>
      <c r="BJ6" s="198"/>
      <c r="BK6" s="198"/>
      <c r="BL6" s="198"/>
      <c r="BM6" s="209"/>
      <c r="BN6" s="214">
        <v>1796982</v>
      </c>
      <c r="BO6" s="217"/>
      <c r="BP6" s="217"/>
      <c r="BQ6" s="217"/>
      <c r="BR6" s="217"/>
      <c r="BS6" s="217"/>
      <c r="BT6" s="217"/>
      <c r="BU6" s="220"/>
      <c r="BV6" s="214">
        <v>1966942</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92.8</v>
      </c>
      <c r="CU6" s="239"/>
      <c r="CV6" s="239"/>
      <c r="CW6" s="239"/>
      <c r="CX6" s="239"/>
      <c r="CY6" s="239"/>
      <c r="CZ6" s="239"/>
      <c r="DA6" s="247"/>
      <c r="DB6" s="231">
        <v>93.5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74</v>
      </c>
      <c r="AV7" s="139"/>
      <c r="AW7" s="139"/>
      <c r="AX7" s="139"/>
      <c r="AY7" s="190" t="s">
        <v>175</v>
      </c>
      <c r="AZ7" s="198"/>
      <c r="BA7" s="198"/>
      <c r="BB7" s="198"/>
      <c r="BC7" s="198"/>
      <c r="BD7" s="198"/>
      <c r="BE7" s="198"/>
      <c r="BF7" s="198"/>
      <c r="BG7" s="198"/>
      <c r="BH7" s="198"/>
      <c r="BI7" s="198"/>
      <c r="BJ7" s="198"/>
      <c r="BK7" s="198"/>
      <c r="BL7" s="198"/>
      <c r="BM7" s="209"/>
      <c r="BN7" s="214">
        <v>585269</v>
      </c>
      <c r="BO7" s="217"/>
      <c r="BP7" s="217"/>
      <c r="BQ7" s="217"/>
      <c r="BR7" s="217"/>
      <c r="BS7" s="217"/>
      <c r="BT7" s="217"/>
      <c r="BU7" s="220"/>
      <c r="BV7" s="214">
        <v>285291</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14659459</v>
      </c>
      <c r="CU7" s="217"/>
      <c r="CV7" s="217"/>
      <c r="CW7" s="217"/>
      <c r="CX7" s="217"/>
      <c r="CY7" s="217"/>
      <c r="CZ7" s="217"/>
      <c r="DA7" s="220"/>
      <c r="DB7" s="214">
        <v>14592649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74</v>
      </c>
      <c r="AV8" s="139"/>
      <c r="AW8" s="139"/>
      <c r="AX8" s="139"/>
      <c r="AY8" s="190" t="s">
        <v>180</v>
      </c>
      <c r="AZ8" s="198"/>
      <c r="BA8" s="198"/>
      <c r="BB8" s="198"/>
      <c r="BC8" s="198"/>
      <c r="BD8" s="198"/>
      <c r="BE8" s="198"/>
      <c r="BF8" s="198"/>
      <c r="BG8" s="198"/>
      <c r="BH8" s="198"/>
      <c r="BI8" s="198"/>
      <c r="BJ8" s="198"/>
      <c r="BK8" s="198"/>
      <c r="BL8" s="198"/>
      <c r="BM8" s="209"/>
      <c r="BN8" s="214">
        <v>1211713</v>
      </c>
      <c r="BO8" s="217"/>
      <c r="BP8" s="217"/>
      <c r="BQ8" s="217"/>
      <c r="BR8" s="217"/>
      <c r="BS8" s="217"/>
      <c r="BT8" s="217"/>
      <c r="BU8" s="220"/>
      <c r="BV8" s="214">
        <v>1681651</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0.28000000000000003</v>
      </c>
      <c r="CU8" s="240"/>
      <c r="CV8" s="240"/>
      <c r="CW8" s="240"/>
      <c r="CX8" s="240"/>
      <c r="CY8" s="240"/>
      <c r="CZ8" s="240"/>
      <c r="DA8" s="248"/>
      <c r="DB8" s="232">
        <v>0.28000000000000003</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33695</v>
      </c>
      <c r="S9" s="106"/>
      <c r="T9" s="106"/>
      <c r="U9" s="106"/>
      <c r="V9" s="117"/>
      <c r="W9" s="127" t="s">
        <v>182</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-469938</v>
      </c>
      <c r="BO9" s="217"/>
      <c r="BP9" s="217"/>
      <c r="BQ9" s="217"/>
      <c r="BR9" s="217"/>
      <c r="BS9" s="217"/>
      <c r="BT9" s="217"/>
      <c r="BU9" s="220"/>
      <c r="BV9" s="214">
        <v>287521</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15.5</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36584</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192</v>
      </c>
      <c r="AV10" s="139"/>
      <c r="AW10" s="139"/>
      <c r="AX10" s="139"/>
      <c r="AY10" s="190" t="s">
        <v>194</v>
      </c>
      <c r="AZ10" s="198"/>
      <c r="BA10" s="198"/>
      <c r="BB10" s="198"/>
      <c r="BC10" s="198"/>
      <c r="BD10" s="198"/>
      <c r="BE10" s="198"/>
      <c r="BF10" s="198"/>
      <c r="BG10" s="198"/>
      <c r="BH10" s="198"/>
      <c r="BI10" s="198"/>
      <c r="BJ10" s="198"/>
      <c r="BK10" s="198"/>
      <c r="BL10" s="198"/>
      <c r="BM10" s="209"/>
      <c r="BN10" s="214">
        <v>17043</v>
      </c>
      <c r="BO10" s="217"/>
      <c r="BP10" s="217"/>
      <c r="BQ10" s="217"/>
      <c r="BR10" s="217"/>
      <c r="BS10" s="217"/>
      <c r="BT10" s="217"/>
      <c r="BU10" s="220"/>
      <c r="BV10" s="214">
        <v>13554</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98</v>
      </c>
      <c r="S11" s="107"/>
      <c r="T11" s="107"/>
      <c r="U11" s="107"/>
      <c r="V11" s="119"/>
      <c r="W11" s="128"/>
      <c r="X11" s="54"/>
      <c r="Y11" s="54"/>
      <c r="Z11" s="54"/>
      <c r="AA11" s="54"/>
      <c r="AB11" s="54"/>
      <c r="AC11" s="54"/>
      <c r="AD11" s="54"/>
      <c r="AE11" s="54"/>
      <c r="AF11" s="54"/>
      <c r="AG11" s="54"/>
      <c r="AH11" s="54"/>
      <c r="AI11" s="54"/>
      <c r="AJ11" s="54"/>
      <c r="AK11" s="54"/>
      <c r="AL11" s="165"/>
      <c r="AM11" s="175" t="s">
        <v>68</v>
      </c>
      <c r="AN11" s="58"/>
      <c r="AO11" s="58"/>
      <c r="AP11" s="58"/>
      <c r="AQ11" s="58"/>
      <c r="AR11" s="58"/>
      <c r="AS11" s="58"/>
      <c r="AT11" s="63"/>
      <c r="AU11" s="182" t="s">
        <v>192</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32765</v>
      </c>
      <c r="S12" s="108"/>
      <c r="T12" s="108"/>
      <c r="U12" s="108"/>
      <c r="V12" s="120"/>
      <c r="W12" s="132" t="s">
        <v>5</v>
      </c>
      <c r="X12" s="139"/>
      <c r="Y12" s="139"/>
      <c r="Z12" s="139"/>
      <c r="AA12" s="139"/>
      <c r="AB12" s="144"/>
      <c r="AC12" s="148" t="s">
        <v>118</v>
      </c>
      <c r="AD12" s="155"/>
      <c r="AE12" s="155"/>
      <c r="AF12" s="155"/>
      <c r="AG12" s="158"/>
      <c r="AH12" s="148" t="s">
        <v>207</v>
      </c>
      <c r="AI12" s="155"/>
      <c r="AJ12" s="155"/>
      <c r="AK12" s="155"/>
      <c r="AL12" s="170"/>
      <c r="AM12" s="175" t="s">
        <v>209</v>
      </c>
      <c r="AN12" s="58"/>
      <c r="AO12" s="58"/>
      <c r="AP12" s="58"/>
      <c r="AQ12" s="58"/>
      <c r="AR12" s="58"/>
      <c r="AS12" s="58"/>
      <c r="AT12" s="63"/>
      <c r="AU12" s="182" t="s">
        <v>74</v>
      </c>
      <c r="AV12" s="139"/>
      <c r="AW12" s="139"/>
      <c r="AX12" s="139"/>
      <c r="AY12" s="190" t="s">
        <v>211</v>
      </c>
      <c r="AZ12" s="198"/>
      <c r="BA12" s="198"/>
      <c r="BB12" s="198"/>
      <c r="BC12" s="198"/>
      <c r="BD12" s="198"/>
      <c r="BE12" s="198"/>
      <c r="BF12" s="198"/>
      <c r="BG12" s="198"/>
      <c r="BH12" s="198"/>
      <c r="BI12" s="198"/>
      <c r="BJ12" s="198"/>
      <c r="BK12" s="198"/>
      <c r="BL12" s="198"/>
      <c r="BM12" s="209"/>
      <c r="BN12" s="214">
        <v>534193</v>
      </c>
      <c r="BO12" s="217"/>
      <c r="BP12" s="217"/>
      <c r="BQ12" s="217"/>
      <c r="BR12" s="217"/>
      <c r="BS12" s="217"/>
      <c r="BT12" s="217"/>
      <c r="BU12" s="220"/>
      <c r="BV12" s="214">
        <v>1166384</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32384</v>
      </c>
      <c r="S13" s="109"/>
      <c r="T13" s="109"/>
      <c r="U13" s="109"/>
      <c r="V13" s="121"/>
      <c r="W13" s="130" t="s">
        <v>216</v>
      </c>
      <c r="X13" s="56"/>
      <c r="Y13" s="56"/>
      <c r="Z13" s="56"/>
      <c r="AA13" s="56"/>
      <c r="AB13" s="25"/>
      <c r="AC13" s="72">
        <v>2878</v>
      </c>
      <c r="AD13" s="80"/>
      <c r="AE13" s="80"/>
      <c r="AF13" s="80"/>
      <c r="AG13" s="84"/>
      <c r="AH13" s="72">
        <v>3576</v>
      </c>
      <c r="AI13" s="80"/>
      <c r="AJ13" s="80"/>
      <c r="AK13" s="80"/>
      <c r="AL13" s="118"/>
      <c r="AM13" s="175" t="s">
        <v>217</v>
      </c>
      <c r="AN13" s="58"/>
      <c r="AO13" s="58"/>
      <c r="AP13" s="58"/>
      <c r="AQ13" s="58"/>
      <c r="AR13" s="58"/>
      <c r="AS13" s="58"/>
      <c r="AT13" s="63"/>
      <c r="AU13" s="182" t="s">
        <v>192</v>
      </c>
      <c r="AV13" s="139"/>
      <c r="AW13" s="139"/>
      <c r="AX13" s="139"/>
      <c r="AY13" s="190" t="s">
        <v>219</v>
      </c>
      <c r="AZ13" s="198"/>
      <c r="BA13" s="198"/>
      <c r="BB13" s="198"/>
      <c r="BC13" s="198"/>
      <c r="BD13" s="198"/>
      <c r="BE13" s="198"/>
      <c r="BF13" s="198"/>
      <c r="BG13" s="198"/>
      <c r="BH13" s="198"/>
      <c r="BI13" s="198"/>
      <c r="BJ13" s="198"/>
      <c r="BK13" s="198"/>
      <c r="BL13" s="198"/>
      <c r="BM13" s="209"/>
      <c r="BN13" s="214">
        <v>-987088</v>
      </c>
      <c r="BO13" s="217"/>
      <c r="BP13" s="217"/>
      <c r="BQ13" s="217"/>
      <c r="BR13" s="217"/>
      <c r="BS13" s="217"/>
      <c r="BT13" s="217"/>
      <c r="BU13" s="220"/>
      <c r="BV13" s="214">
        <v>-865309</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6.3</v>
      </c>
      <c r="CU13" s="238"/>
      <c r="CV13" s="238"/>
      <c r="CW13" s="238"/>
      <c r="CX13" s="238"/>
      <c r="CY13" s="238"/>
      <c r="CZ13" s="238"/>
      <c r="DA13" s="246"/>
      <c r="DB13" s="230">
        <v>5.6</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33415</v>
      </c>
      <c r="S14" s="109"/>
      <c r="T14" s="109"/>
      <c r="U14" s="109"/>
      <c r="V14" s="121"/>
      <c r="W14" s="129"/>
      <c r="X14" s="57"/>
      <c r="Y14" s="57"/>
      <c r="Z14" s="57"/>
      <c r="AA14" s="57"/>
      <c r="AB14" s="24"/>
      <c r="AC14" s="149">
        <v>18.5</v>
      </c>
      <c r="AD14" s="156"/>
      <c r="AE14" s="156"/>
      <c r="AF14" s="156"/>
      <c r="AG14" s="159"/>
      <c r="AH14" s="149">
        <v>21.2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33102</v>
      </c>
      <c r="S15" s="109"/>
      <c r="T15" s="109"/>
      <c r="U15" s="109"/>
      <c r="V15" s="121"/>
      <c r="W15" s="130" t="s">
        <v>7</v>
      </c>
      <c r="X15" s="56"/>
      <c r="Y15" s="56"/>
      <c r="Z15" s="56"/>
      <c r="AA15" s="56"/>
      <c r="AB15" s="25"/>
      <c r="AC15" s="72">
        <v>2950</v>
      </c>
      <c r="AD15" s="80"/>
      <c r="AE15" s="80"/>
      <c r="AF15" s="80"/>
      <c r="AG15" s="84"/>
      <c r="AH15" s="72">
        <v>3168</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3951582</v>
      </c>
      <c r="BO15" s="216"/>
      <c r="BP15" s="216"/>
      <c r="BQ15" s="216"/>
      <c r="BR15" s="216"/>
      <c r="BS15" s="216"/>
      <c r="BT15" s="216"/>
      <c r="BU15" s="219"/>
      <c r="BV15" s="213">
        <v>3881941</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233</v>
      </c>
      <c r="S16" s="110"/>
      <c r="T16" s="110"/>
      <c r="U16" s="110"/>
      <c r="V16" s="122"/>
      <c r="W16" s="129"/>
      <c r="X16" s="57"/>
      <c r="Y16" s="57"/>
      <c r="Z16" s="57"/>
      <c r="AA16" s="57"/>
      <c r="AB16" s="24"/>
      <c r="AC16" s="149">
        <v>18.899999999999999</v>
      </c>
      <c r="AD16" s="156"/>
      <c r="AE16" s="156"/>
      <c r="AF16" s="156"/>
      <c r="AG16" s="159"/>
      <c r="AH16" s="149">
        <v>18.8</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13665809</v>
      </c>
      <c r="BO16" s="217"/>
      <c r="BP16" s="217"/>
      <c r="BQ16" s="217"/>
      <c r="BR16" s="217"/>
      <c r="BS16" s="217"/>
      <c r="BT16" s="217"/>
      <c r="BU16" s="220"/>
      <c r="BV16" s="214">
        <v>13522844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235</v>
      </c>
      <c r="S17" s="110"/>
      <c r="T17" s="110"/>
      <c r="U17" s="110"/>
      <c r="V17" s="122"/>
      <c r="W17" s="130" t="s">
        <v>102</v>
      </c>
      <c r="X17" s="56"/>
      <c r="Y17" s="56"/>
      <c r="Z17" s="56"/>
      <c r="AA17" s="56"/>
      <c r="AB17" s="25"/>
      <c r="AC17" s="72">
        <v>9742</v>
      </c>
      <c r="AD17" s="80"/>
      <c r="AE17" s="80"/>
      <c r="AF17" s="80"/>
      <c r="AG17" s="84"/>
      <c r="AH17" s="72">
        <v>10139</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4878806</v>
      </c>
      <c r="BO17" s="217"/>
      <c r="BP17" s="217"/>
      <c r="BQ17" s="217"/>
      <c r="BR17" s="217"/>
      <c r="BS17" s="217"/>
      <c r="BT17" s="217"/>
      <c r="BU17" s="220"/>
      <c r="BV17" s="214">
        <v>4806898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603.14</v>
      </c>
      <c r="M18" s="70"/>
      <c r="N18" s="70"/>
      <c r="O18" s="70"/>
      <c r="P18" s="70"/>
      <c r="Q18" s="70"/>
      <c r="R18" s="102"/>
      <c r="S18" s="102"/>
      <c r="T18" s="102"/>
      <c r="U18" s="102"/>
      <c r="V18" s="123"/>
      <c r="W18" s="131"/>
      <c r="X18" s="138"/>
      <c r="Y18" s="138"/>
      <c r="Z18" s="138"/>
      <c r="AA18" s="138"/>
      <c r="AB18" s="26"/>
      <c r="AC18" s="150">
        <v>62.6</v>
      </c>
      <c r="AD18" s="157"/>
      <c r="AE18" s="157"/>
      <c r="AF18" s="157"/>
      <c r="AG18" s="160"/>
      <c r="AH18" s="150">
        <v>60.1</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13718035</v>
      </c>
      <c r="BO18" s="217"/>
      <c r="BP18" s="217"/>
      <c r="BQ18" s="217"/>
      <c r="BR18" s="217"/>
      <c r="BS18" s="217"/>
      <c r="BT18" s="217"/>
      <c r="BU18" s="220"/>
      <c r="BV18" s="214">
        <v>13664543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56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136</v>
      </c>
      <c r="AZ19" s="198"/>
      <c r="BA19" s="198"/>
      <c r="BB19" s="198"/>
      <c r="BC19" s="198"/>
      <c r="BD19" s="198"/>
      <c r="BE19" s="198"/>
      <c r="BF19" s="198"/>
      <c r="BG19" s="198"/>
      <c r="BH19" s="198"/>
      <c r="BI19" s="198"/>
      <c r="BJ19" s="198"/>
      <c r="BK19" s="198"/>
      <c r="BL19" s="198"/>
      <c r="BM19" s="209"/>
      <c r="BN19" s="214">
        <v>18257166</v>
      </c>
      <c r="BO19" s="217"/>
      <c r="BP19" s="217"/>
      <c r="BQ19" s="217"/>
      <c r="BR19" s="217"/>
      <c r="BS19" s="217"/>
      <c r="BT19" s="217"/>
      <c r="BU19" s="220"/>
      <c r="BV19" s="214">
        <v>18578934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13780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246</v>
      </c>
      <c r="R22" s="104"/>
      <c r="S22" s="104"/>
      <c r="T22" s="104"/>
      <c r="U22" s="104"/>
      <c r="V22" s="125"/>
      <c r="W22" s="133" t="s">
        <v>55</v>
      </c>
      <c r="X22" s="33"/>
      <c r="Y22" s="41"/>
      <c r="Z22" s="50" t="s">
        <v>5</v>
      </c>
      <c r="AA22" s="56"/>
      <c r="AB22" s="56"/>
      <c r="AC22" s="56"/>
      <c r="AD22" s="56"/>
      <c r="AE22" s="56"/>
      <c r="AF22" s="56"/>
      <c r="AG22" s="25"/>
      <c r="AH22" s="163" t="s">
        <v>186</v>
      </c>
      <c r="AI22" s="56"/>
      <c r="AJ22" s="56"/>
      <c r="AK22" s="56"/>
      <c r="AL22" s="25"/>
      <c r="AM22" s="163" t="s">
        <v>248</v>
      </c>
      <c r="AN22" s="178"/>
      <c r="AO22" s="178"/>
      <c r="AP22" s="178"/>
      <c r="AQ22" s="178"/>
      <c r="AR22" s="180"/>
      <c r="AS22" s="92" t="s">
        <v>246</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24705881</v>
      </c>
      <c r="BO22" s="216"/>
      <c r="BP22" s="216"/>
      <c r="BQ22" s="216"/>
      <c r="BR22" s="216"/>
      <c r="BS22" s="216"/>
      <c r="BT22" s="216"/>
      <c r="BU22" s="219"/>
      <c r="BV22" s="213">
        <v>24539759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18879824</v>
      </c>
      <c r="BO23" s="217"/>
      <c r="BP23" s="217"/>
      <c r="BQ23" s="217"/>
      <c r="BR23" s="217"/>
      <c r="BS23" s="217"/>
      <c r="BT23" s="217"/>
      <c r="BU23" s="220"/>
      <c r="BV23" s="214">
        <v>17882132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7398</v>
      </c>
      <c r="R24" s="80"/>
      <c r="S24" s="80"/>
      <c r="T24" s="80"/>
      <c r="U24" s="80"/>
      <c r="V24" s="84"/>
      <c r="W24" s="134"/>
      <c r="X24" s="34"/>
      <c r="Y24" s="42"/>
      <c r="Z24" s="52" t="s">
        <v>169</v>
      </c>
      <c r="AA24" s="58"/>
      <c r="AB24" s="58"/>
      <c r="AC24" s="58"/>
      <c r="AD24" s="58"/>
      <c r="AE24" s="58"/>
      <c r="AF24" s="58"/>
      <c r="AG24" s="63"/>
      <c r="AH24" s="72">
        <v>436</v>
      </c>
      <c r="AI24" s="80"/>
      <c r="AJ24" s="80"/>
      <c r="AK24" s="80"/>
      <c r="AL24" s="84"/>
      <c r="AM24" s="72">
        <v>1469756</v>
      </c>
      <c r="AN24" s="80"/>
      <c r="AO24" s="80"/>
      <c r="AP24" s="80"/>
      <c r="AQ24" s="80"/>
      <c r="AR24" s="84"/>
      <c r="AS24" s="72">
        <v>3371</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18027152</v>
      </c>
      <c r="BO24" s="217"/>
      <c r="BP24" s="217"/>
      <c r="BQ24" s="217"/>
      <c r="BR24" s="217"/>
      <c r="BS24" s="217"/>
      <c r="BT24" s="217"/>
      <c r="BU24" s="220"/>
      <c r="BV24" s="214">
        <v>17113108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231</v>
      </c>
      <c r="F25" s="58"/>
      <c r="G25" s="58"/>
      <c r="H25" s="58"/>
      <c r="I25" s="58"/>
      <c r="J25" s="58"/>
      <c r="K25" s="63"/>
      <c r="L25" s="72">
        <v>1</v>
      </c>
      <c r="M25" s="80"/>
      <c r="N25" s="80"/>
      <c r="O25" s="80"/>
      <c r="P25" s="84"/>
      <c r="Q25" s="72">
        <v>6251</v>
      </c>
      <c r="R25" s="80"/>
      <c r="S25" s="80"/>
      <c r="T25" s="80"/>
      <c r="U25" s="80"/>
      <c r="V25" s="84"/>
      <c r="W25" s="134"/>
      <c r="X25" s="34"/>
      <c r="Y25" s="42"/>
      <c r="Z25" s="52" t="s">
        <v>257</v>
      </c>
      <c r="AA25" s="58"/>
      <c r="AB25" s="58"/>
      <c r="AC25" s="58"/>
      <c r="AD25" s="58"/>
      <c r="AE25" s="58"/>
      <c r="AF25" s="58"/>
      <c r="AG25" s="63"/>
      <c r="AH25" s="72">
        <v>86</v>
      </c>
      <c r="AI25" s="80"/>
      <c r="AJ25" s="80"/>
      <c r="AK25" s="80"/>
      <c r="AL25" s="84"/>
      <c r="AM25" s="72">
        <v>257398</v>
      </c>
      <c r="AN25" s="80"/>
      <c r="AO25" s="80"/>
      <c r="AP25" s="80"/>
      <c r="AQ25" s="80"/>
      <c r="AR25" s="84"/>
      <c r="AS25" s="72">
        <v>2993</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6122213</v>
      </c>
      <c r="BO25" s="216"/>
      <c r="BP25" s="216"/>
      <c r="BQ25" s="216"/>
      <c r="BR25" s="216"/>
      <c r="BS25" s="216"/>
      <c r="BT25" s="216"/>
      <c r="BU25" s="219"/>
      <c r="BV25" s="213">
        <v>8505627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5577</v>
      </c>
      <c r="R26" s="80"/>
      <c r="S26" s="80"/>
      <c r="T26" s="80"/>
      <c r="U26" s="80"/>
      <c r="V26" s="84"/>
      <c r="W26" s="134"/>
      <c r="X26" s="34"/>
      <c r="Y26" s="42"/>
      <c r="Z26" s="52" t="s">
        <v>259</v>
      </c>
      <c r="AA26" s="143"/>
      <c r="AB26" s="143"/>
      <c r="AC26" s="143"/>
      <c r="AD26" s="143"/>
      <c r="AE26" s="143"/>
      <c r="AF26" s="143"/>
      <c r="AG26" s="161"/>
      <c r="AH26" s="72">
        <v>9</v>
      </c>
      <c r="AI26" s="80"/>
      <c r="AJ26" s="80"/>
      <c r="AK26" s="80"/>
      <c r="AL26" s="84"/>
      <c r="AM26" s="72">
        <v>35127</v>
      </c>
      <c r="AN26" s="80"/>
      <c r="AO26" s="80"/>
      <c r="AP26" s="80"/>
      <c r="AQ26" s="80"/>
      <c r="AR26" s="84"/>
      <c r="AS26" s="72">
        <v>3903</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4000</v>
      </c>
      <c r="R27" s="80"/>
      <c r="S27" s="80"/>
      <c r="T27" s="80"/>
      <c r="U27" s="80"/>
      <c r="V27" s="84"/>
      <c r="W27" s="134"/>
      <c r="X27" s="34"/>
      <c r="Y27" s="42"/>
      <c r="Z27" s="52" t="s">
        <v>262</v>
      </c>
      <c r="AA27" s="58"/>
      <c r="AB27" s="58"/>
      <c r="AC27" s="58"/>
      <c r="AD27" s="58"/>
      <c r="AE27" s="58"/>
      <c r="AF27" s="58"/>
      <c r="AG27" s="63"/>
      <c r="AH27" s="72">
        <v>9</v>
      </c>
      <c r="AI27" s="80"/>
      <c r="AJ27" s="80"/>
      <c r="AK27" s="80"/>
      <c r="AL27" s="84"/>
      <c r="AM27" s="72">
        <v>35235</v>
      </c>
      <c r="AN27" s="80"/>
      <c r="AO27" s="80"/>
      <c r="AP27" s="80"/>
      <c r="AQ27" s="80"/>
      <c r="AR27" s="84"/>
      <c r="AS27" s="72">
        <v>3915</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203</v>
      </c>
      <c r="BO27" s="218"/>
      <c r="BP27" s="218"/>
      <c r="BQ27" s="218"/>
      <c r="BR27" s="218"/>
      <c r="BS27" s="218"/>
      <c r="BT27" s="218"/>
      <c r="BU27" s="221"/>
      <c r="BV27" s="215">
        <v>570630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3600</v>
      </c>
      <c r="R28" s="80"/>
      <c r="S28" s="80"/>
      <c r="T28" s="80"/>
      <c r="U28" s="80"/>
      <c r="V28" s="84"/>
      <c r="W28" s="134"/>
      <c r="X28" s="34"/>
      <c r="Y28" s="42"/>
      <c r="Z28" s="52" t="s">
        <v>36</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267</v>
      </c>
      <c r="AZ28" s="201"/>
      <c r="BA28" s="201"/>
      <c r="BB28" s="204"/>
      <c r="BC28" s="189" t="s">
        <v>109</v>
      </c>
      <c r="BD28" s="197"/>
      <c r="BE28" s="197"/>
      <c r="BF28" s="197"/>
      <c r="BG28" s="197"/>
      <c r="BH28" s="197"/>
      <c r="BI28" s="197"/>
      <c r="BJ28" s="197"/>
      <c r="BK28" s="197"/>
      <c r="BL28" s="197"/>
      <c r="BM28" s="208"/>
      <c r="BN28" s="213">
        <v>5835382</v>
      </c>
      <c r="BO28" s="216"/>
      <c r="BP28" s="216"/>
      <c r="BQ28" s="216"/>
      <c r="BR28" s="216"/>
      <c r="BS28" s="216"/>
      <c r="BT28" s="216"/>
      <c r="BU28" s="219"/>
      <c r="BV28" s="213">
        <v>5501302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16</v>
      </c>
      <c r="M29" s="80"/>
      <c r="N29" s="80"/>
      <c r="O29" s="80"/>
      <c r="P29" s="84"/>
      <c r="Q29" s="72">
        <v>3400</v>
      </c>
      <c r="R29" s="80"/>
      <c r="S29" s="80"/>
      <c r="T29" s="80"/>
      <c r="U29" s="80"/>
      <c r="V29" s="84"/>
      <c r="W29" s="135"/>
      <c r="X29" s="140"/>
      <c r="Y29" s="142"/>
      <c r="Z29" s="52" t="s">
        <v>272</v>
      </c>
      <c r="AA29" s="58"/>
      <c r="AB29" s="58"/>
      <c r="AC29" s="58"/>
      <c r="AD29" s="58"/>
      <c r="AE29" s="58"/>
      <c r="AF29" s="58"/>
      <c r="AG29" s="63"/>
      <c r="AH29" s="72">
        <v>445</v>
      </c>
      <c r="AI29" s="80"/>
      <c r="AJ29" s="80"/>
      <c r="AK29" s="80"/>
      <c r="AL29" s="84"/>
      <c r="AM29" s="72">
        <v>1504991</v>
      </c>
      <c r="AN29" s="80"/>
      <c r="AO29" s="80"/>
      <c r="AP29" s="80"/>
      <c r="AQ29" s="80"/>
      <c r="AR29" s="84"/>
      <c r="AS29" s="72">
        <v>3382</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2006874</v>
      </c>
      <c r="BO29" s="217"/>
      <c r="BP29" s="217"/>
      <c r="BQ29" s="217"/>
      <c r="BR29" s="217"/>
      <c r="BS29" s="217"/>
      <c r="BT29" s="217"/>
      <c r="BU29" s="220"/>
      <c r="BV29" s="214">
        <v>1940306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99.9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9444978</v>
      </c>
      <c r="BO30" s="218"/>
      <c r="BP30" s="218"/>
      <c r="BQ30" s="218"/>
      <c r="BR30" s="218"/>
      <c r="BS30" s="218"/>
      <c r="BT30" s="218"/>
      <c r="BU30" s="221"/>
      <c r="BV30" s="215">
        <v>9612654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236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281</v>
      </c>
      <c r="F33" s="54"/>
      <c r="G33" s="54"/>
      <c r="H33" s="54"/>
      <c r="I33" s="54"/>
      <c r="J33" s="54"/>
      <c r="K33" s="54"/>
      <c r="L33" s="54"/>
      <c r="M33" s="54"/>
      <c r="N33" s="54"/>
      <c r="O33" s="54"/>
      <c r="P33" s="54"/>
      <c r="Q33" s="54"/>
      <c r="R33" s="54"/>
      <c r="S33" s="54"/>
      <c r="T33" s="54"/>
      <c r="U33" s="37" t="s">
        <v>62</v>
      </c>
      <c r="V33" s="37"/>
      <c r="W33" s="54" t="s">
        <v>281</v>
      </c>
      <c r="X33" s="54"/>
      <c r="Y33" s="54"/>
      <c r="Z33" s="54"/>
      <c r="AA33" s="54"/>
      <c r="AB33" s="54"/>
      <c r="AC33" s="54"/>
      <c r="AD33" s="54"/>
      <c r="AE33" s="54"/>
      <c r="AF33" s="54"/>
      <c r="AG33" s="54"/>
      <c r="AH33" s="54"/>
      <c r="AI33" s="54"/>
      <c r="AJ33" s="54"/>
      <c r="AK33" s="54"/>
      <c r="AL33" s="54"/>
      <c r="AM33" s="37" t="s">
        <v>62</v>
      </c>
      <c r="AN33" s="37"/>
      <c r="AO33" s="54" t="s">
        <v>281</v>
      </c>
      <c r="AP33" s="54"/>
      <c r="AQ33" s="54"/>
      <c r="AR33" s="54"/>
      <c r="AS33" s="54"/>
      <c r="AT33" s="54"/>
      <c r="AU33" s="54"/>
      <c r="AV33" s="54"/>
      <c r="AW33" s="54"/>
      <c r="AX33" s="54"/>
      <c r="AY33" s="54"/>
      <c r="AZ33" s="54"/>
      <c r="BA33" s="54"/>
      <c r="BB33" s="54"/>
      <c r="BC33" s="54"/>
      <c r="BD33" s="37"/>
      <c r="BE33" s="54" t="s">
        <v>282</v>
      </c>
      <c r="BF33" s="54"/>
      <c r="BG33" s="54" t="s">
        <v>171</v>
      </c>
      <c r="BH33" s="54"/>
      <c r="BI33" s="54"/>
      <c r="BJ33" s="54"/>
      <c r="BK33" s="54"/>
      <c r="BL33" s="54"/>
      <c r="BM33" s="54"/>
      <c r="BN33" s="54"/>
      <c r="BO33" s="54"/>
      <c r="BP33" s="54"/>
      <c r="BQ33" s="54"/>
      <c r="BR33" s="54"/>
      <c r="BS33" s="54"/>
      <c r="BT33" s="54"/>
      <c r="BU33" s="54"/>
      <c r="BV33" s="37"/>
      <c r="BW33" s="37" t="s">
        <v>282</v>
      </c>
      <c r="BX33" s="37"/>
      <c r="BY33" s="54" t="s">
        <v>116</v>
      </c>
      <c r="BZ33" s="54"/>
      <c r="CA33" s="54"/>
      <c r="CB33" s="54"/>
      <c r="CC33" s="54"/>
      <c r="CD33" s="54"/>
      <c r="CE33" s="54"/>
      <c r="CF33" s="54"/>
      <c r="CG33" s="54"/>
      <c r="CH33" s="54"/>
      <c r="CI33" s="54"/>
      <c r="CJ33" s="54"/>
      <c r="CK33" s="54"/>
      <c r="CL33" s="54"/>
      <c r="CM33" s="54"/>
      <c r="CN33" s="54"/>
      <c r="CO33" s="37" t="s">
        <v>62</v>
      </c>
      <c r="CP33" s="37"/>
      <c r="CQ33" s="54" t="s">
        <v>285</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上水道特別会計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農業集落排水特別会計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大分県退職手当組合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豊後大野市土地開発公社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病院事業特別会計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浄化槽施設特別会計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大分県消防補償等組合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豊後大野市農林業振興公社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電気事業特別会計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大分県交通災害共済組合（交通災害共済事業会計）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ぶんごおおのエナジー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IF('各会計、関係団体の財政状況及び健全化判断比率'!B34="","",'各会計、関係団体の財政状況及び健全化判断比率'!B34)</f>
        <v>公共下水道特別会計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大分県市町村会館管理組合</v>
      </c>
      <c r="BZ37" s="55"/>
      <c r="CA37" s="55"/>
      <c r="CB37" s="55"/>
      <c r="CC37" s="55"/>
      <c r="CD37" s="55"/>
      <c r="CE37" s="55"/>
      <c r="CF37" s="55"/>
      <c r="CG37" s="55"/>
      <c r="CH37" s="55"/>
      <c r="CI37" s="55"/>
      <c r="CJ37" s="55"/>
      <c r="CK37" s="55"/>
      <c r="CL37" s="55"/>
      <c r="CM37" s="55"/>
      <c r="CN37" s="2"/>
      <c r="CO37" s="38">
        <f t="shared" si="5"/>
        <v>20</v>
      </c>
      <c r="CP37" s="38"/>
      <c r="CQ37" s="55" t="str">
        <f>IF('各会計、関係団体の財政状況及び健全化判断比率'!BS10="","",'各会計、関係団体の財政状況及び健全化判断比率'!BS10)</f>
        <v>大分県農業農村振興公社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大分県後期高齢者医療広域連合（普通会計）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大分県後期高齢者医療広域連合（後期高齢者医療事業会計）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XqY0L9q8BCzGH+BMMsd4OWIsueRVI+GMAs3lmwi9ZSpjUWIRa9U/85MJogHc2uernrDxyFN73OrkkWRVW30gOA==" saltValue="rpInup8sv63hipoWVIAtR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234</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312</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3537178</v>
      </c>
      <c r="S5" s="276"/>
      <c r="T5" s="276"/>
      <c r="U5" s="276"/>
      <c r="V5" s="276"/>
      <c r="W5" s="276"/>
      <c r="X5" s="276"/>
      <c r="Y5" s="278"/>
      <c r="Z5" s="281">
        <v>11.7</v>
      </c>
      <c r="AA5" s="281"/>
      <c r="AB5" s="281"/>
      <c r="AC5" s="281"/>
      <c r="AD5" s="286">
        <v>3537178</v>
      </c>
      <c r="AE5" s="286"/>
      <c r="AF5" s="286"/>
      <c r="AG5" s="286"/>
      <c r="AH5" s="286"/>
      <c r="AI5" s="286"/>
      <c r="AJ5" s="286"/>
      <c r="AK5" s="286"/>
      <c r="AL5" s="291">
        <v>23.9</v>
      </c>
      <c r="AM5" s="293"/>
      <c r="AN5" s="293"/>
      <c r="AO5" s="295"/>
      <c r="AP5" s="260" t="s">
        <v>319</v>
      </c>
      <c r="AQ5" s="265"/>
      <c r="AR5" s="265"/>
      <c r="AS5" s="265"/>
      <c r="AT5" s="265"/>
      <c r="AU5" s="265"/>
      <c r="AV5" s="265"/>
      <c r="AW5" s="265"/>
      <c r="AX5" s="265"/>
      <c r="AY5" s="265"/>
      <c r="AZ5" s="265"/>
      <c r="BA5" s="265"/>
      <c r="BB5" s="265"/>
      <c r="BC5" s="265"/>
      <c r="BD5" s="265"/>
      <c r="BE5" s="265"/>
      <c r="BF5" s="268"/>
      <c r="BG5" s="274">
        <v>3537178</v>
      </c>
      <c r="BH5" s="217"/>
      <c r="BI5" s="217"/>
      <c r="BJ5" s="217"/>
      <c r="BK5" s="217"/>
      <c r="BL5" s="217"/>
      <c r="BM5" s="217"/>
      <c r="BN5" s="279"/>
      <c r="BO5" s="282">
        <v>100</v>
      </c>
      <c r="BP5" s="282"/>
      <c r="BQ5" s="282"/>
      <c r="BR5" s="282"/>
      <c r="BS5" s="287">
        <v>28755</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312</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419671</v>
      </c>
      <c r="S6" s="217"/>
      <c r="T6" s="217"/>
      <c r="U6" s="217"/>
      <c r="V6" s="217"/>
      <c r="W6" s="217"/>
      <c r="X6" s="217"/>
      <c r="Y6" s="279"/>
      <c r="Z6" s="282">
        <v>1.4</v>
      </c>
      <c r="AA6" s="282"/>
      <c r="AB6" s="282"/>
      <c r="AC6" s="282"/>
      <c r="AD6" s="287">
        <v>419671</v>
      </c>
      <c r="AE6" s="287"/>
      <c r="AF6" s="287"/>
      <c r="AG6" s="287"/>
      <c r="AH6" s="287"/>
      <c r="AI6" s="287"/>
      <c r="AJ6" s="287"/>
      <c r="AK6" s="287"/>
      <c r="AL6" s="283">
        <v>2.8</v>
      </c>
      <c r="AM6" s="238"/>
      <c r="AN6" s="238"/>
      <c r="AO6" s="296"/>
      <c r="AP6" s="261" t="s">
        <v>113</v>
      </c>
      <c r="AQ6" s="1"/>
      <c r="AR6" s="1"/>
      <c r="AS6" s="1"/>
      <c r="AT6" s="1"/>
      <c r="AU6" s="1"/>
      <c r="AV6" s="1"/>
      <c r="AW6" s="1"/>
      <c r="AX6" s="1"/>
      <c r="AY6" s="1"/>
      <c r="AZ6" s="1"/>
      <c r="BA6" s="1"/>
      <c r="BB6" s="1"/>
      <c r="BC6" s="1"/>
      <c r="BD6" s="1"/>
      <c r="BE6" s="1"/>
      <c r="BF6" s="269"/>
      <c r="BG6" s="274">
        <v>3537178</v>
      </c>
      <c r="BH6" s="217"/>
      <c r="BI6" s="217"/>
      <c r="BJ6" s="217"/>
      <c r="BK6" s="217"/>
      <c r="BL6" s="217"/>
      <c r="BM6" s="217"/>
      <c r="BN6" s="279"/>
      <c r="BO6" s="282">
        <v>100</v>
      </c>
      <c r="BP6" s="282"/>
      <c r="BQ6" s="282"/>
      <c r="BR6" s="282"/>
      <c r="BS6" s="287">
        <v>28755</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181463</v>
      </c>
      <c r="CS6" s="217"/>
      <c r="CT6" s="217"/>
      <c r="CU6" s="217"/>
      <c r="CV6" s="217"/>
      <c r="CW6" s="217"/>
      <c r="CX6" s="217"/>
      <c r="CY6" s="279"/>
      <c r="CZ6" s="291">
        <v>0.6</v>
      </c>
      <c r="DA6" s="293"/>
      <c r="DB6" s="293"/>
      <c r="DC6" s="337"/>
      <c r="DD6" s="288" t="s">
        <v>203</v>
      </c>
      <c r="DE6" s="217"/>
      <c r="DF6" s="217"/>
      <c r="DG6" s="217"/>
      <c r="DH6" s="217"/>
      <c r="DI6" s="217"/>
      <c r="DJ6" s="217"/>
      <c r="DK6" s="217"/>
      <c r="DL6" s="217"/>
      <c r="DM6" s="217"/>
      <c r="DN6" s="217"/>
      <c r="DO6" s="217"/>
      <c r="DP6" s="279"/>
      <c r="DQ6" s="288">
        <v>181463</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939</v>
      </c>
      <c r="S7" s="217"/>
      <c r="T7" s="217"/>
      <c r="U7" s="217"/>
      <c r="V7" s="217"/>
      <c r="W7" s="217"/>
      <c r="X7" s="217"/>
      <c r="Y7" s="279"/>
      <c r="Z7" s="282">
        <v>0</v>
      </c>
      <c r="AA7" s="282"/>
      <c r="AB7" s="282"/>
      <c r="AC7" s="282"/>
      <c r="AD7" s="287">
        <v>939</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1325526</v>
      </c>
      <c r="BH7" s="217"/>
      <c r="BI7" s="217"/>
      <c r="BJ7" s="217"/>
      <c r="BK7" s="217"/>
      <c r="BL7" s="217"/>
      <c r="BM7" s="217"/>
      <c r="BN7" s="279"/>
      <c r="BO7" s="282">
        <v>37.5</v>
      </c>
      <c r="BP7" s="282"/>
      <c r="BQ7" s="282"/>
      <c r="BR7" s="282"/>
      <c r="BS7" s="287">
        <v>28755</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3701328</v>
      </c>
      <c r="CS7" s="217"/>
      <c r="CT7" s="217"/>
      <c r="CU7" s="217"/>
      <c r="CV7" s="217"/>
      <c r="CW7" s="217"/>
      <c r="CX7" s="217"/>
      <c r="CY7" s="279"/>
      <c r="CZ7" s="282">
        <v>13</v>
      </c>
      <c r="DA7" s="282"/>
      <c r="DB7" s="282"/>
      <c r="DC7" s="282"/>
      <c r="DD7" s="288">
        <v>583459</v>
      </c>
      <c r="DE7" s="217"/>
      <c r="DF7" s="217"/>
      <c r="DG7" s="217"/>
      <c r="DH7" s="217"/>
      <c r="DI7" s="217"/>
      <c r="DJ7" s="217"/>
      <c r="DK7" s="217"/>
      <c r="DL7" s="217"/>
      <c r="DM7" s="217"/>
      <c r="DN7" s="217"/>
      <c r="DO7" s="217"/>
      <c r="DP7" s="279"/>
      <c r="DQ7" s="288">
        <v>2513961</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12668</v>
      </c>
      <c r="S8" s="217"/>
      <c r="T8" s="217"/>
      <c r="U8" s="217"/>
      <c r="V8" s="217"/>
      <c r="W8" s="217"/>
      <c r="X8" s="217"/>
      <c r="Y8" s="279"/>
      <c r="Z8" s="282">
        <v>0</v>
      </c>
      <c r="AA8" s="282"/>
      <c r="AB8" s="282"/>
      <c r="AC8" s="282"/>
      <c r="AD8" s="287">
        <v>12668</v>
      </c>
      <c r="AE8" s="287"/>
      <c r="AF8" s="287"/>
      <c r="AG8" s="287"/>
      <c r="AH8" s="287"/>
      <c r="AI8" s="287"/>
      <c r="AJ8" s="287"/>
      <c r="AK8" s="287"/>
      <c r="AL8" s="283">
        <v>0.1</v>
      </c>
      <c r="AM8" s="238"/>
      <c r="AN8" s="238"/>
      <c r="AO8" s="296"/>
      <c r="AP8" s="261" t="s">
        <v>127</v>
      </c>
      <c r="AQ8" s="1"/>
      <c r="AR8" s="1"/>
      <c r="AS8" s="1"/>
      <c r="AT8" s="1"/>
      <c r="AU8" s="1"/>
      <c r="AV8" s="1"/>
      <c r="AW8" s="1"/>
      <c r="AX8" s="1"/>
      <c r="AY8" s="1"/>
      <c r="AZ8" s="1"/>
      <c r="BA8" s="1"/>
      <c r="BB8" s="1"/>
      <c r="BC8" s="1"/>
      <c r="BD8" s="1"/>
      <c r="BE8" s="1"/>
      <c r="BF8" s="269"/>
      <c r="BG8" s="274">
        <v>52429</v>
      </c>
      <c r="BH8" s="217"/>
      <c r="BI8" s="217"/>
      <c r="BJ8" s="217"/>
      <c r="BK8" s="217"/>
      <c r="BL8" s="217"/>
      <c r="BM8" s="217"/>
      <c r="BN8" s="279"/>
      <c r="BO8" s="282">
        <v>1.5</v>
      </c>
      <c r="BP8" s="282"/>
      <c r="BQ8" s="282"/>
      <c r="BR8" s="282"/>
      <c r="BS8" s="287" t="s">
        <v>203</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8786408</v>
      </c>
      <c r="CS8" s="217"/>
      <c r="CT8" s="217"/>
      <c r="CU8" s="217"/>
      <c r="CV8" s="217"/>
      <c r="CW8" s="217"/>
      <c r="CX8" s="217"/>
      <c r="CY8" s="279"/>
      <c r="CZ8" s="282">
        <v>30.9</v>
      </c>
      <c r="DA8" s="282"/>
      <c r="DB8" s="282"/>
      <c r="DC8" s="282"/>
      <c r="DD8" s="288">
        <v>278133</v>
      </c>
      <c r="DE8" s="217"/>
      <c r="DF8" s="217"/>
      <c r="DG8" s="217"/>
      <c r="DH8" s="217"/>
      <c r="DI8" s="217"/>
      <c r="DJ8" s="217"/>
      <c r="DK8" s="217"/>
      <c r="DL8" s="217"/>
      <c r="DM8" s="217"/>
      <c r="DN8" s="217"/>
      <c r="DO8" s="217"/>
      <c r="DP8" s="279"/>
      <c r="DQ8" s="288">
        <v>4893145</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13646</v>
      </c>
      <c r="S9" s="217"/>
      <c r="T9" s="217"/>
      <c r="U9" s="217"/>
      <c r="V9" s="217"/>
      <c r="W9" s="217"/>
      <c r="X9" s="217"/>
      <c r="Y9" s="279"/>
      <c r="Z9" s="282">
        <v>0</v>
      </c>
      <c r="AA9" s="282"/>
      <c r="AB9" s="282"/>
      <c r="AC9" s="282"/>
      <c r="AD9" s="287">
        <v>13646</v>
      </c>
      <c r="AE9" s="287"/>
      <c r="AF9" s="287"/>
      <c r="AG9" s="287"/>
      <c r="AH9" s="287"/>
      <c r="AI9" s="287"/>
      <c r="AJ9" s="287"/>
      <c r="AK9" s="287"/>
      <c r="AL9" s="283">
        <v>0.1</v>
      </c>
      <c r="AM9" s="238"/>
      <c r="AN9" s="238"/>
      <c r="AO9" s="296"/>
      <c r="AP9" s="261" t="s">
        <v>337</v>
      </c>
      <c r="AQ9" s="1"/>
      <c r="AR9" s="1"/>
      <c r="AS9" s="1"/>
      <c r="AT9" s="1"/>
      <c r="AU9" s="1"/>
      <c r="AV9" s="1"/>
      <c r="AW9" s="1"/>
      <c r="AX9" s="1"/>
      <c r="AY9" s="1"/>
      <c r="AZ9" s="1"/>
      <c r="BA9" s="1"/>
      <c r="BB9" s="1"/>
      <c r="BC9" s="1"/>
      <c r="BD9" s="1"/>
      <c r="BE9" s="1"/>
      <c r="BF9" s="269"/>
      <c r="BG9" s="274">
        <v>1107897</v>
      </c>
      <c r="BH9" s="217"/>
      <c r="BI9" s="217"/>
      <c r="BJ9" s="217"/>
      <c r="BK9" s="217"/>
      <c r="BL9" s="217"/>
      <c r="BM9" s="217"/>
      <c r="BN9" s="279"/>
      <c r="BO9" s="282">
        <v>31.3</v>
      </c>
      <c r="BP9" s="282"/>
      <c r="BQ9" s="282"/>
      <c r="BR9" s="282"/>
      <c r="BS9" s="287" t="s">
        <v>203</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2444079</v>
      </c>
      <c r="CS9" s="217"/>
      <c r="CT9" s="217"/>
      <c r="CU9" s="217"/>
      <c r="CV9" s="217"/>
      <c r="CW9" s="217"/>
      <c r="CX9" s="217"/>
      <c r="CY9" s="279"/>
      <c r="CZ9" s="282">
        <v>8.6</v>
      </c>
      <c r="DA9" s="282"/>
      <c r="DB9" s="282"/>
      <c r="DC9" s="282"/>
      <c r="DD9" s="288">
        <v>444011</v>
      </c>
      <c r="DE9" s="217"/>
      <c r="DF9" s="217"/>
      <c r="DG9" s="217"/>
      <c r="DH9" s="217"/>
      <c r="DI9" s="217"/>
      <c r="DJ9" s="217"/>
      <c r="DK9" s="217"/>
      <c r="DL9" s="217"/>
      <c r="DM9" s="217"/>
      <c r="DN9" s="217"/>
      <c r="DO9" s="217"/>
      <c r="DP9" s="279"/>
      <c r="DQ9" s="288">
        <v>1642277</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196</v>
      </c>
      <c r="AQ10" s="1"/>
      <c r="AR10" s="1"/>
      <c r="AS10" s="1"/>
      <c r="AT10" s="1"/>
      <c r="AU10" s="1"/>
      <c r="AV10" s="1"/>
      <c r="AW10" s="1"/>
      <c r="AX10" s="1"/>
      <c r="AY10" s="1"/>
      <c r="AZ10" s="1"/>
      <c r="BA10" s="1"/>
      <c r="BB10" s="1"/>
      <c r="BC10" s="1"/>
      <c r="BD10" s="1"/>
      <c r="BE10" s="1"/>
      <c r="BF10" s="269"/>
      <c r="BG10" s="274">
        <v>83533</v>
      </c>
      <c r="BH10" s="217"/>
      <c r="BI10" s="217"/>
      <c r="BJ10" s="217"/>
      <c r="BK10" s="217"/>
      <c r="BL10" s="217"/>
      <c r="BM10" s="217"/>
      <c r="BN10" s="279"/>
      <c r="BO10" s="282">
        <v>2.4</v>
      </c>
      <c r="BP10" s="282"/>
      <c r="BQ10" s="282"/>
      <c r="BR10" s="282"/>
      <c r="BS10" s="287" t="s">
        <v>203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12277</v>
      </c>
      <c r="CS10" s="217"/>
      <c r="CT10" s="217"/>
      <c r="CU10" s="217"/>
      <c r="CV10" s="217"/>
      <c r="CW10" s="217"/>
      <c r="CX10" s="217"/>
      <c r="CY10" s="279"/>
      <c r="CZ10" s="282">
        <v>0</v>
      </c>
      <c r="DA10" s="282"/>
      <c r="DB10" s="282"/>
      <c r="DC10" s="282"/>
      <c r="DD10" s="288" t="s">
        <v>203</v>
      </c>
      <c r="DE10" s="217"/>
      <c r="DF10" s="217"/>
      <c r="DG10" s="217"/>
      <c r="DH10" s="217"/>
      <c r="DI10" s="217"/>
      <c r="DJ10" s="217"/>
      <c r="DK10" s="217"/>
      <c r="DL10" s="217"/>
      <c r="DM10" s="217"/>
      <c r="DN10" s="217"/>
      <c r="DO10" s="217"/>
      <c r="DP10" s="279"/>
      <c r="DQ10" s="288">
        <v>6898</v>
      </c>
      <c r="DR10" s="217"/>
      <c r="DS10" s="217"/>
      <c r="DT10" s="217"/>
      <c r="DU10" s="217"/>
      <c r="DV10" s="217"/>
      <c r="DW10" s="217"/>
      <c r="DX10" s="217"/>
      <c r="DY10" s="217"/>
      <c r="DZ10" s="217"/>
      <c r="EA10" s="217"/>
      <c r="EB10" s="217"/>
      <c r="EC10" s="326"/>
    </row>
    <row r="11" spans="2:143" ht="11.25" customHeight="1">
      <c r="B11" s="261" t="s">
        <v>111</v>
      </c>
      <c r="C11" s="1"/>
      <c r="D11" s="1"/>
      <c r="E11" s="1"/>
      <c r="F11" s="1"/>
      <c r="G11" s="1"/>
      <c r="H11" s="1"/>
      <c r="I11" s="1"/>
      <c r="J11" s="1"/>
      <c r="K11" s="1"/>
      <c r="L11" s="1"/>
      <c r="M11" s="1"/>
      <c r="N11" s="1"/>
      <c r="O11" s="1"/>
      <c r="P11" s="1"/>
      <c r="Q11" s="269"/>
      <c r="R11" s="274">
        <v>813049</v>
      </c>
      <c r="S11" s="217"/>
      <c r="T11" s="217"/>
      <c r="U11" s="217"/>
      <c r="V11" s="217"/>
      <c r="W11" s="217"/>
      <c r="X11" s="217"/>
      <c r="Y11" s="279"/>
      <c r="Z11" s="283">
        <v>2.7</v>
      </c>
      <c r="AA11" s="238"/>
      <c r="AB11" s="238"/>
      <c r="AC11" s="285"/>
      <c r="AD11" s="288">
        <v>813049</v>
      </c>
      <c r="AE11" s="217"/>
      <c r="AF11" s="217"/>
      <c r="AG11" s="217"/>
      <c r="AH11" s="217"/>
      <c r="AI11" s="217"/>
      <c r="AJ11" s="217"/>
      <c r="AK11" s="279"/>
      <c r="AL11" s="283">
        <v>5.5</v>
      </c>
      <c r="AM11" s="238"/>
      <c r="AN11" s="238"/>
      <c r="AO11" s="296"/>
      <c r="AP11" s="261" t="s">
        <v>341</v>
      </c>
      <c r="AQ11" s="1"/>
      <c r="AR11" s="1"/>
      <c r="AS11" s="1"/>
      <c r="AT11" s="1"/>
      <c r="AU11" s="1"/>
      <c r="AV11" s="1"/>
      <c r="AW11" s="1"/>
      <c r="AX11" s="1"/>
      <c r="AY11" s="1"/>
      <c r="AZ11" s="1"/>
      <c r="BA11" s="1"/>
      <c r="BB11" s="1"/>
      <c r="BC11" s="1"/>
      <c r="BD11" s="1"/>
      <c r="BE11" s="1"/>
      <c r="BF11" s="269"/>
      <c r="BG11" s="274">
        <v>81667</v>
      </c>
      <c r="BH11" s="217"/>
      <c r="BI11" s="217"/>
      <c r="BJ11" s="217"/>
      <c r="BK11" s="217"/>
      <c r="BL11" s="217"/>
      <c r="BM11" s="217"/>
      <c r="BN11" s="279"/>
      <c r="BO11" s="282">
        <v>2.2999999999999998</v>
      </c>
      <c r="BP11" s="282"/>
      <c r="BQ11" s="282"/>
      <c r="BR11" s="282"/>
      <c r="BS11" s="287">
        <v>28755</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2114150</v>
      </c>
      <c r="CS11" s="217"/>
      <c r="CT11" s="217"/>
      <c r="CU11" s="217"/>
      <c r="CV11" s="217"/>
      <c r="CW11" s="217"/>
      <c r="CX11" s="217"/>
      <c r="CY11" s="279"/>
      <c r="CZ11" s="282">
        <v>7.4</v>
      </c>
      <c r="DA11" s="282"/>
      <c r="DB11" s="282"/>
      <c r="DC11" s="282"/>
      <c r="DD11" s="288">
        <v>368337</v>
      </c>
      <c r="DE11" s="217"/>
      <c r="DF11" s="217"/>
      <c r="DG11" s="217"/>
      <c r="DH11" s="217"/>
      <c r="DI11" s="217"/>
      <c r="DJ11" s="217"/>
      <c r="DK11" s="217"/>
      <c r="DL11" s="217"/>
      <c r="DM11" s="217"/>
      <c r="DN11" s="217"/>
      <c r="DO11" s="217"/>
      <c r="DP11" s="279"/>
      <c r="DQ11" s="288">
        <v>1076848</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v>9234</v>
      </c>
      <c r="S12" s="217"/>
      <c r="T12" s="217"/>
      <c r="U12" s="217"/>
      <c r="V12" s="217"/>
      <c r="W12" s="217"/>
      <c r="X12" s="217"/>
      <c r="Y12" s="279"/>
      <c r="Z12" s="282">
        <v>0</v>
      </c>
      <c r="AA12" s="282"/>
      <c r="AB12" s="282"/>
      <c r="AC12" s="282"/>
      <c r="AD12" s="287">
        <v>9234</v>
      </c>
      <c r="AE12" s="287"/>
      <c r="AF12" s="287"/>
      <c r="AG12" s="287"/>
      <c r="AH12" s="287"/>
      <c r="AI12" s="287"/>
      <c r="AJ12" s="287"/>
      <c r="AK12" s="287"/>
      <c r="AL12" s="283">
        <v>0.1</v>
      </c>
      <c r="AM12" s="238"/>
      <c r="AN12" s="238"/>
      <c r="AO12" s="296"/>
      <c r="AP12" s="261" t="s">
        <v>345</v>
      </c>
      <c r="AQ12" s="1"/>
      <c r="AR12" s="1"/>
      <c r="AS12" s="1"/>
      <c r="AT12" s="1"/>
      <c r="AU12" s="1"/>
      <c r="AV12" s="1"/>
      <c r="AW12" s="1"/>
      <c r="AX12" s="1"/>
      <c r="AY12" s="1"/>
      <c r="AZ12" s="1"/>
      <c r="BA12" s="1"/>
      <c r="BB12" s="1"/>
      <c r="BC12" s="1"/>
      <c r="BD12" s="1"/>
      <c r="BE12" s="1"/>
      <c r="BF12" s="269"/>
      <c r="BG12" s="274">
        <v>1809604</v>
      </c>
      <c r="BH12" s="217"/>
      <c r="BI12" s="217"/>
      <c r="BJ12" s="217"/>
      <c r="BK12" s="217"/>
      <c r="BL12" s="217"/>
      <c r="BM12" s="217"/>
      <c r="BN12" s="279"/>
      <c r="BO12" s="282">
        <v>51.2</v>
      </c>
      <c r="BP12" s="282"/>
      <c r="BQ12" s="282"/>
      <c r="BR12" s="282"/>
      <c r="BS12" s="287" t="s">
        <v>203</v>
      </c>
      <c r="BT12" s="287"/>
      <c r="BU12" s="287"/>
      <c r="BV12" s="287"/>
      <c r="BW12" s="287"/>
      <c r="BX12" s="287"/>
      <c r="BY12" s="287"/>
      <c r="BZ12" s="287"/>
      <c r="CA12" s="287"/>
      <c r="CB12" s="325"/>
      <c r="CD12" s="261" t="s">
        <v>96</v>
      </c>
      <c r="CE12" s="1"/>
      <c r="CF12" s="1"/>
      <c r="CG12" s="1"/>
      <c r="CH12" s="1"/>
      <c r="CI12" s="1"/>
      <c r="CJ12" s="1"/>
      <c r="CK12" s="1"/>
      <c r="CL12" s="1"/>
      <c r="CM12" s="1"/>
      <c r="CN12" s="1"/>
      <c r="CO12" s="1"/>
      <c r="CP12" s="1"/>
      <c r="CQ12" s="269"/>
      <c r="CR12" s="274">
        <v>1171649</v>
      </c>
      <c r="CS12" s="217"/>
      <c r="CT12" s="217"/>
      <c r="CU12" s="217"/>
      <c r="CV12" s="217"/>
      <c r="CW12" s="217"/>
      <c r="CX12" s="217"/>
      <c r="CY12" s="279"/>
      <c r="CZ12" s="282">
        <v>4.0999999999999996</v>
      </c>
      <c r="DA12" s="282"/>
      <c r="DB12" s="282"/>
      <c r="DC12" s="282"/>
      <c r="DD12" s="288">
        <v>27506</v>
      </c>
      <c r="DE12" s="217"/>
      <c r="DF12" s="217"/>
      <c r="DG12" s="217"/>
      <c r="DH12" s="217"/>
      <c r="DI12" s="217"/>
      <c r="DJ12" s="217"/>
      <c r="DK12" s="217"/>
      <c r="DL12" s="217"/>
      <c r="DM12" s="217"/>
      <c r="DN12" s="217"/>
      <c r="DO12" s="217"/>
      <c r="DP12" s="279"/>
      <c r="DQ12" s="288">
        <v>311044</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347</v>
      </c>
      <c r="AQ13" s="1"/>
      <c r="AR13" s="1"/>
      <c r="AS13" s="1"/>
      <c r="AT13" s="1"/>
      <c r="AU13" s="1"/>
      <c r="AV13" s="1"/>
      <c r="AW13" s="1"/>
      <c r="AX13" s="1"/>
      <c r="AY13" s="1"/>
      <c r="AZ13" s="1"/>
      <c r="BA13" s="1"/>
      <c r="BB13" s="1"/>
      <c r="BC13" s="1"/>
      <c r="BD13" s="1"/>
      <c r="BE13" s="1"/>
      <c r="BF13" s="269"/>
      <c r="BG13" s="274">
        <v>1698645</v>
      </c>
      <c r="BH13" s="217"/>
      <c r="BI13" s="217"/>
      <c r="BJ13" s="217"/>
      <c r="BK13" s="217"/>
      <c r="BL13" s="217"/>
      <c r="BM13" s="217"/>
      <c r="BN13" s="279"/>
      <c r="BO13" s="282">
        <v>48</v>
      </c>
      <c r="BP13" s="282"/>
      <c r="BQ13" s="282"/>
      <c r="BR13" s="282"/>
      <c r="BS13" s="287" t="s">
        <v>203</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1564754</v>
      </c>
      <c r="CS13" s="217"/>
      <c r="CT13" s="217"/>
      <c r="CU13" s="217"/>
      <c r="CV13" s="217"/>
      <c r="CW13" s="217"/>
      <c r="CX13" s="217"/>
      <c r="CY13" s="279"/>
      <c r="CZ13" s="282">
        <v>5.5</v>
      </c>
      <c r="DA13" s="282"/>
      <c r="DB13" s="282"/>
      <c r="DC13" s="282"/>
      <c r="DD13" s="288">
        <v>1183209</v>
      </c>
      <c r="DE13" s="217"/>
      <c r="DF13" s="217"/>
      <c r="DG13" s="217"/>
      <c r="DH13" s="217"/>
      <c r="DI13" s="217"/>
      <c r="DJ13" s="217"/>
      <c r="DK13" s="217"/>
      <c r="DL13" s="217"/>
      <c r="DM13" s="217"/>
      <c r="DN13" s="217"/>
      <c r="DO13" s="217"/>
      <c r="DP13" s="279"/>
      <c r="DQ13" s="288">
        <v>448668</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1846</v>
      </c>
      <c r="S14" s="217"/>
      <c r="T14" s="217"/>
      <c r="U14" s="217"/>
      <c r="V14" s="217"/>
      <c r="W14" s="217"/>
      <c r="X14" s="217"/>
      <c r="Y14" s="279"/>
      <c r="Z14" s="282">
        <v>0</v>
      </c>
      <c r="AA14" s="282"/>
      <c r="AB14" s="282"/>
      <c r="AC14" s="282"/>
      <c r="AD14" s="287">
        <v>1846</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170791</v>
      </c>
      <c r="BH14" s="217"/>
      <c r="BI14" s="217"/>
      <c r="BJ14" s="217"/>
      <c r="BK14" s="217"/>
      <c r="BL14" s="217"/>
      <c r="BM14" s="217"/>
      <c r="BN14" s="279"/>
      <c r="BO14" s="282">
        <v>4.8</v>
      </c>
      <c r="BP14" s="282"/>
      <c r="BQ14" s="282"/>
      <c r="BR14" s="282"/>
      <c r="BS14" s="287" t="s">
        <v>203</v>
      </c>
      <c r="BT14" s="287"/>
      <c r="BU14" s="287"/>
      <c r="BV14" s="287"/>
      <c r="BW14" s="287"/>
      <c r="BX14" s="287"/>
      <c r="BY14" s="287"/>
      <c r="BZ14" s="287"/>
      <c r="CA14" s="287"/>
      <c r="CB14" s="325"/>
      <c r="CD14" s="261" t="s">
        <v>70</v>
      </c>
      <c r="CE14" s="1"/>
      <c r="CF14" s="1"/>
      <c r="CG14" s="1"/>
      <c r="CH14" s="1"/>
      <c r="CI14" s="1"/>
      <c r="CJ14" s="1"/>
      <c r="CK14" s="1"/>
      <c r="CL14" s="1"/>
      <c r="CM14" s="1"/>
      <c r="CN14" s="1"/>
      <c r="CO14" s="1"/>
      <c r="CP14" s="1"/>
      <c r="CQ14" s="269"/>
      <c r="CR14" s="274">
        <v>969114</v>
      </c>
      <c r="CS14" s="217"/>
      <c r="CT14" s="217"/>
      <c r="CU14" s="217"/>
      <c r="CV14" s="217"/>
      <c r="CW14" s="217"/>
      <c r="CX14" s="217"/>
      <c r="CY14" s="279"/>
      <c r="CZ14" s="282">
        <v>3.4</v>
      </c>
      <c r="DA14" s="282"/>
      <c r="DB14" s="282"/>
      <c r="DC14" s="282"/>
      <c r="DD14" s="288">
        <v>90387</v>
      </c>
      <c r="DE14" s="217"/>
      <c r="DF14" s="217"/>
      <c r="DG14" s="217"/>
      <c r="DH14" s="217"/>
      <c r="DI14" s="217"/>
      <c r="DJ14" s="217"/>
      <c r="DK14" s="217"/>
      <c r="DL14" s="217"/>
      <c r="DM14" s="217"/>
      <c r="DN14" s="217"/>
      <c r="DO14" s="217"/>
      <c r="DP14" s="279"/>
      <c r="DQ14" s="288">
        <v>914892</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352</v>
      </c>
      <c r="AQ15" s="1"/>
      <c r="AR15" s="1"/>
      <c r="AS15" s="1"/>
      <c r="AT15" s="1"/>
      <c r="AU15" s="1"/>
      <c r="AV15" s="1"/>
      <c r="AW15" s="1"/>
      <c r="AX15" s="1"/>
      <c r="AY15" s="1"/>
      <c r="AZ15" s="1"/>
      <c r="BA15" s="1"/>
      <c r="BB15" s="1"/>
      <c r="BC15" s="1"/>
      <c r="BD15" s="1"/>
      <c r="BE15" s="1"/>
      <c r="BF15" s="269"/>
      <c r="BG15" s="274">
        <v>231257</v>
      </c>
      <c r="BH15" s="217"/>
      <c r="BI15" s="217"/>
      <c r="BJ15" s="217"/>
      <c r="BK15" s="217"/>
      <c r="BL15" s="217"/>
      <c r="BM15" s="217"/>
      <c r="BN15" s="279"/>
      <c r="BO15" s="282">
        <v>6.5</v>
      </c>
      <c r="BP15" s="282"/>
      <c r="BQ15" s="282"/>
      <c r="BR15" s="282"/>
      <c r="BS15" s="287" t="s">
        <v>203</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3824177</v>
      </c>
      <c r="CS15" s="217"/>
      <c r="CT15" s="217"/>
      <c r="CU15" s="217"/>
      <c r="CV15" s="217"/>
      <c r="CW15" s="217"/>
      <c r="CX15" s="217"/>
      <c r="CY15" s="279"/>
      <c r="CZ15" s="282">
        <v>13.4</v>
      </c>
      <c r="DA15" s="282"/>
      <c r="DB15" s="282"/>
      <c r="DC15" s="282"/>
      <c r="DD15" s="288">
        <v>2134946</v>
      </c>
      <c r="DE15" s="217"/>
      <c r="DF15" s="217"/>
      <c r="DG15" s="217"/>
      <c r="DH15" s="217"/>
      <c r="DI15" s="217"/>
      <c r="DJ15" s="217"/>
      <c r="DK15" s="217"/>
      <c r="DL15" s="217"/>
      <c r="DM15" s="217"/>
      <c r="DN15" s="217"/>
      <c r="DO15" s="217"/>
      <c r="DP15" s="279"/>
      <c r="DQ15" s="288">
        <v>1546716</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37416</v>
      </c>
      <c r="S16" s="217"/>
      <c r="T16" s="217"/>
      <c r="U16" s="217"/>
      <c r="V16" s="217"/>
      <c r="W16" s="217"/>
      <c r="X16" s="217"/>
      <c r="Y16" s="279"/>
      <c r="Z16" s="282">
        <v>0.1</v>
      </c>
      <c r="AA16" s="282"/>
      <c r="AB16" s="282"/>
      <c r="AC16" s="282"/>
      <c r="AD16" s="287">
        <v>37416</v>
      </c>
      <c r="AE16" s="287"/>
      <c r="AF16" s="287"/>
      <c r="AG16" s="287"/>
      <c r="AH16" s="287"/>
      <c r="AI16" s="287"/>
      <c r="AJ16" s="287"/>
      <c r="AK16" s="287"/>
      <c r="AL16" s="283">
        <v>0.3</v>
      </c>
      <c r="AM16" s="238"/>
      <c r="AN16" s="238"/>
      <c r="AO16" s="296"/>
      <c r="AP16" s="261" t="s">
        <v>355</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710832</v>
      </c>
      <c r="CS16" s="217"/>
      <c r="CT16" s="217"/>
      <c r="CU16" s="217"/>
      <c r="CV16" s="217"/>
      <c r="CW16" s="217"/>
      <c r="CX16" s="217"/>
      <c r="CY16" s="279"/>
      <c r="CZ16" s="282">
        <v>2.5</v>
      </c>
      <c r="DA16" s="282"/>
      <c r="DB16" s="282"/>
      <c r="DC16" s="282"/>
      <c r="DD16" s="288" t="s">
        <v>203</v>
      </c>
      <c r="DE16" s="217"/>
      <c r="DF16" s="217"/>
      <c r="DG16" s="217"/>
      <c r="DH16" s="217"/>
      <c r="DI16" s="217"/>
      <c r="DJ16" s="217"/>
      <c r="DK16" s="217"/>
      <c r="DL16" s="217"/>
      <c r="DM16" s="217"/>
      <c r="DN16" s="217"/>
      <c r="DO16" s="217"/>
      <c r="DP16" s="279"/>
      <c r="DQ16" s="288">
        <v>71251</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56148</v>
      </c>
      <c r="S17" s="217"/>
      <c r="T17" s="217"/>
      <c r="U17" s="217"/>
      <c r="V17" s="217"/>
      <c r="W17" s="217"/>
      <c r="X17" s="217"/>
      <c r="Y17" s="279"/>
      <c r="Z17" s="282">
        <v>0.2</v>
      </c>
      <c r="AA17" s="282"/>
      <c r="AB17" s="282"/>
      <c r="AC17" s="282"/>
      <c r="AD17" s="287">
        <v>56148</v>
      </c>
      <c r="AE17" s="287"/>
      <c r="AF17" s="287"/>
      <c r="AG17" s="287"/>
      <c r="AH17" s="287"/>
      <c r="AI17" s="287"/>
      <c r="AJ17" s="287"/>
      <c r="AK17" s="287"/>
      <c r="AL17" s="283">
        <v>0.4</v>
      </c>
      <c r="AM17" s="238"/>
      <c r="AN17" s="238"/>
      <c r="AO17" s="296"/>
      <c r="AP17" s="261" t="s">
        <v>358</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2953065</v>
      </c>
      <c r="CS17" s="217"/>
      <c r="CT17" s="217"/>
      <c r="CU17" s="217"/>
      <c r="CV17" s="217"/>
      <c r="CW17" s="217"/>
      <c r="CX17" s="217"/>
      <c r="CY17" s="279"/>
      <c r="CZ17" s="282">
        <v>10.4</v>
      </c>
      <c r="DA17" s="282"/>
      <c r="DB17" s="282"/>
      <c r="DC17" s="282"/>
      <c r="DD17" s="288" t="s">
        <v>203</v>
      </c>
      <c r="DE17" s="217"/>
      <c r="DF17" s="217"/>
      <c r="DG17" s="217"/>
      <c r="DH17" s="217"/>
      <c r="DI17" s="217"/>
      <c r="DJ17" s="217"/>
      <c r="DK17" s="217"/>
      <c r="DL17" s="217"/>
      <c r="DM17" s="217"/>
      <c r="DN17" s="217"/>
      <c r="DO17" s="217"/>
      <c r="DP17" s="279"/>
      <c r="DQ17" s="288">
        <v>2853021</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18221</v>
      </c>
      <c r="S18" s="217"/>
      <c r="T18" s="217"/>
      <c r="U18" s="217"/>
      <c r="V18" s="217"/>
      <c r="W18" s="217"/>
      <c r="X18" s="217"/>
      <c r="Y18" s="279"/>
      <c r="Z18" s="282">
        <v>0.1</v>
      </c>
      <c r="AA18" s="282"/>
      <c r="AB18" s="282"/>
      <c r="AC18" s="282"/>
      <c r="AD18" s="287">
        <v>18221</v>
      </c>
      <c r="AE18" s="287"/>
      <c r="AF18" s="287"/>
      <c r="AG18" s="287"/>
      <c r="AH18" s="287"/>
      <c r="AI18" s="287"/>
      <c r="AJ18" s="287"/>
      <c r="AK18" s="287"/>
      <c r="AL18" s="283">
        <v>0.1</v>
      </c>
      <c r="AM18" s="238"/>
      <c r="AN18" s="238"/>
      <c r="AO18" s="296"/>
      <c r="AP18" s="261" t="s">
        <v>107</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18221</v>
      </c>
      <c r="S19" s="217"/>
      <c r="T19" s="217"/>
      <c r="U19" s="217"/>
      <c r="V19" s="217"/>
      <c r="W19" s="217"/>
      <c r="X19" s="217"/>
      <c r="Y19" s="279"/>
      <c r="Z19" s="282">
        <v>0.1</v>
      </c>
      <c r="AA19" s="282"/>
      <c r="AB19" s="282"/>
      <c r="AC19" s="282"/>
      <c r="AD19" s="287">
        <v>18221</v>
      </c>
      <c r="AE19" s="287"/>
      <c r="AF19" s="287"/>
      <c r="AG19" s="287"/>
      <c r="AH19" s="287"/>
      <c r="AI19" s="287"/>
      <c r="AJ19" s="287"/>
      <c r="AK19" s="287"/>
      <c r="AL19" s="283">
        <v>0.1</v>
      </c>
      <c r="AM19" s="238"/>
      <c r="AN19" s="238"/>
      <c r="AO19" s="296"/>
      <c r="AP19" s="261" t="s">
        <v>256</v>
      </c>
      <c r="AQ19" s="1"/>
      <c r="AR19" s="1"/>
      <c r="AS19" s="1"/>
      <c r="AT19" s="1"/>
      <c r="AU19" s="1"/>
      <c r="AV19" s="1"/>
      <c r="AW19" s="1"/>
      <c r="AX19" s="1"/>
      <c r="AY19" s="1"/>
      <c r="AZ19" s="1"/>
      <c r="BA19" s="1"/>
      <c r="BB19" s="1"/>
      <c r="BC19" s="1"/>
      <c r="BD19" s="1"/>
      <c r="BE19" s="1"/>
      <c r="BF19" s="269"/>
      <c r="BG19" s="274" t="s">
        <v>203</v>
      </c>
      <c r="BH19" s="217"/>
      <c r="BI19" s="217"/>
      <c r="BJ19" s="217"/>
      <c r="BK19" s="217"/>
      <c r="BL19" s="217"/>
      <c r="BM19" s="217"/>
      <c r="BN19" s="279"/>
      <c r="BO19" s="282" t="s">
        <v>203</v>
      </c>
      <c r="BP19" s="282"/>
      <c r="BQ19" s="282"/>
      <c r="BR19" s="282"/>
      <c r="BS19" s="287" t="s">
        <v>203</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t="s">
        <v>203</v>
      </c>
      <c r="S20" s="217"/>
      <c r="T20" s="217"/>
      <c r="U20" s="217"/>
      <c r="V20" s="217"/>
      <c r="W20" s="217"/>
      <c r="X20" s="217"/>
      <c r="Y20" s="279"/>
      <c r="Z20" s="282" t="s">
        <v>203</v>
      </c>
      <c r="AA20" s="282"/>
      <c r="AB20" s="282"/>
      <c r="AC20" s="282"/>
      <c r="AD20" s="287" t="s">
        <v>203</v>
      </c>
      <c r="AE20" s="287"/>
      <c r="AF20" s="287"/>
      <c r="AG20" s="287"/>
      <c r="AH20" s="287"/>
      <c r="AI20" s="287"/>
      <c r="AJ20" s="287"/>
      <c r="AK20" s="287"/>
      <c r="AL20" s="283" t="s">
        <v>203</v>
      </c>
      <c r="AM20" s="238"/>
      <c r="AN20" s="238"/>
      <c r="AO20" s="296"/>
      <c r="AP20" s="261" t="s">
        <v>368</v>
      </c>
      <c r="AQ20" s="1"/>
      <c r="AR20" s="1"/>
      <c r="AS20" s="1"/>
      <c r="AT20" s="1"/>
      <c r="AU20" s="1"/>
      <c r="AV20" s="1"/>
      <c r="AW20" s="1"/>
      <c r="AX20" s="1"/>
      <c r="AY20" s="1"/>
      <c r="AZ20" s="1"/>
      <c r="BA20" s="1"/>
      <c r="BB20" s="1"/>
      <c r="BC20" s="1"/>
      <c r="BD20" s="1"/>
      <c r="BE20" s="1"/>
      <c r="BF20" s="269"/>
      <c r="BG20" s="274" t="s">
        <v>203</v>
      </c>
      <c r="BH20" s="217"/>
      <c r="BI20" s="217"/>
      <c r="BJ20" s="217"/>
      <c r="BK20" s="217"/>
      <c r="BL20" s="217"/>
      <c r="BM20" s="217"/>
      <c r="BN20" s="279"/>
      <c r="BO20" s="282" t="s">
        <v>203</v>
      </c>
      <c r="BP20" s="282"/>
      <c r="BQ20" s="282"/>
      <c r="BR20" s="282"/>
      <c r="BS20" s="287" t="s">
        <v>203</v>
      </c>
      <c r="BT20" s="287"/>
      <c r="BU20" s="287"/>
      <c r="BV20" s="287"/>
      <c r="BW20" s="287"/>
      <c r="BX20" s="287"/>
      <c r="BY20" s="287"/>
      <c r="BZ20" s="287"/>
      <c r="CA20" s="287"/>
      <c r="CB20" s="325"/>
      <c r="CD20" s="261" t="s">
        <v>198</v>
      </c>
      <c r="CE20" s="1"/>
      <c r="CF20" s="1"/>
      <c r="CG20" s="1"/>
      <c r="CH20" s="1"/>
      <c r="CI20" s="1"/>
      <c r="CJ20" s="1"/>
      <c r="CK20" s="1"/>
      <c r="CL20" s="1"/>
      <c r="CM20" s="1"/>
      <c r="CN20" s="1"/>
      <c r="CO20" s="1"/>
      <c r="CP20" s="1"/>
      <c r="CQ20" s="269"/>
      <c r="CR20" s="274">
        <v>28433296</v>
      </c>
      <c r="CS20" s="217"/>
      <c r="CT20" s="217"/>
      <c r="CU20" s="217"/>
      <c r="CV20" s="217"/>
      <c r="CW20" s="217"/>
      <c r="CX20" s="217"/>
      <c r="CY20" s="279"/>
      <c r="CZ20" s="282">
        <v>100</v>
      </c>
      <c r="DA20" s="282"/>
      <c r="DB20" s="282"/>
      <c r="DC20" s="282"/>
      <c r="DD20" s="288">
        <v>5109988</v>
      </c>
      <c r="DE20" s="217"/>
      <c r="DF20" s="217"/>
      <c r="DG20" s="217"/>
      <c r="DH20" s="217"/>
      <c r="DI20" s="217"/>
      <c r="DJ20" s="217"/>
      <c r="DK20" s="217"/>
      <c r="DL20" s="217"/>
      <c r="DM20" s="217"/>
      <c r="DN20" s="217"/>
      <c r="DO20" s="217"/>
      <c r="DP20" s="279"/>
      <c r="DQ20" s="288">
        <v>16460184</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10571869</v>
      </c>
      <c r="S21" s="217"/>
      <c r="T21" s="217"/>
      <c r="U21" s="217"/>
      <c r="V21" s="217"/>
      <c r="W21" s="217"/>
      <c r="X21" s="217"/>
      <c r="Y21" s="279"/>
      <c r="Z21" s="282">
        <v>35</v>
      </c>
      <c r="AA21" s="282"/>
      <c r="AB21" s="282"/>
      <c r="AC21" s="282"/>
      <c r="AD21" s="287">
        <v>9714227</v>
      </c>
      <c r="AE21" s="287"/>
      <c r="AF21" s="287"/>
      <c r="AG21" s="287"/>
      <c r="AH21" s="287"/>
      <c r="AI21" s="287"/>
      <c r="AJ21" s="287"/>
      <c r="AK21" s="287"/>
      <c r="AL21" s="283">
        <v>65.7</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9714227</v>
      </c>
      <c r="S22" s="217"/>
      <c r="T22" s="217"/>
      <c r="U22" s="217"/>
      <c r="V22" s="217"/>
      <c r="W22" s="217"/>
      <c r="X22" s="217"/>
      <c r="Y22" s="279"/>
      <c r="Z22" s="282">
        <v>32.1</v>
      </c>
      <c r="AA22" s="282"/>
      <c r="AB22" s="282"/>
      <c r="AC22" s="282"/>
      <c r="AD22" s="287">
        <v>9714227</v>
      </c>
      <c r="AE22" s="287"/>
      <c r="AF22" s="287"/>
      <c r="AG22" s="287"/>
      <c r="AH22" s="287"/>
      <c r="AI22" s="287"/>
      <c r="AJ22" s="287"/>
      <c r="AK22" s="287"/>
      <c r="AL22" s="283">
        <v>65.7</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857642</v>
      </c>
      <c r="S23" s="217"/>
      <c r="T23" s="217"/>
      <c r="U23" s="217"/>
      <c r="V23" s="217"/>
      <c r="W23" s="217"/>
      <c r="X23" s="217"/>
      <c r="Y23" s="279"/>
      <c r="Z23" s="282">
        <v>2.8</v>
      </c>
      <c r="AA23" s="282"/>
      <c r="AB23" s="282"/>
      <c r="AC23" s="282"/>
      <c r="AD23" s="287" t="s">
        <v>203</v>
      </c>
      <c r="AE23" s="287"/>
      <c r="AF23" s="287"/>
      <c r="AG23" s="287"/>
      <c r="AH23" s="287"/>
      <c r="AI23" s="287"/>
      <c r="AJ23" s="287"/>
      <c r="AK23" s="287"/>
      <c r="AL23" s="283" t="s">
        <v>203</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374</v>
      </c>
      <c r="CS23" s="139"/>
      <c r="CT23" s="139"/>
      <c r="CU23" s="139"/>
      <c r="CV23" s="139"/>
      <c r="CW23" s="139"/>
      <c r="CX23" s="139"/>
      <c r="CY23" s="144"/>
      <c r="CZ23" s="182" t="s">
        <v>377</v>
      </c>
      <c r="DA23" s="139"/>
      <c r="DB23" s="139"/>
      <c r="DC23" s="144"/>
      <c r="DD23" s="182" t="s">
        <v>298</v>
      </c>
      <c r="DE23" s="139"/>
      <c r="DF23" s="139"/>
      <c r="DG23" s="139"/>
      <c r="DH23" s="139"/>
      <c r="DI23" s="139"/>
      <c r="DJ23" s="139"/>
      <c r="DK23" s="144"/>
      <c r="DL23" s="345" t="s">
        <v>380</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12677422</v>
      </c>
      <c r="CS24" s="276"/>
      <c r="CT24" s="276"/>
      <c r="CU24" s="276"/>
      <c r="CV24" s="276"/>
      <c r="CW24" s="276"/>
      <c r="CX24" s="276"/>
      <c r="CY24" s="278"/>
      <c r="CZ24" s="291">
        <v>44.6</v>
      </c>
      <c r="DA24" s="293"/>
      <c r="DB24" s="293"/>
      <c r="DC24" s="337"/>
      <c r="DD24" s="341">
        <v>9156175</v>
      </c>
      <c r="DE24" s="276"/>
      <c r="DF24" s="276"/>
      <c r="DG24" s="276"/>
      <c r="DH24" s="276"/>
      <c r="DI24" s="276"/>
      <c r="DJ24" s="276"/>
      <c r="DK24" s="278"/>
      <c r="DL24" s="341">
        <v>8423716</v>
      </c>
      <c r="DM24" s="276"/>
      <c r="DN24" s="276"/>
      <c r="DO24" s="276"/>
      <c r="DP24" s="276"/>
      <c r="DQ24" s="276"/>
      <c r="DR24" s="276"/>
      <c r="DS24" s="276"/>
      <c r="DT24" s="276"/>
      <c r="DU24" s="276"/>
      <c r="DV24" s="278"/>
      <c r="DW24" s="291">
        <v>56.7</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15491885</v>
      </c>
      <c r="S25" s="217"/>
      <c r="T25" s="217"/>
      <c r="U25" s="217"/>
      <c r="V25" s="217"/>
      <c r="W25" s="217"/>
      <c r="X25" s="217"/>
      <c r="Y25" s="279"/>
      <c r="Z25" s="282">
        <v>51.2</v>
      </c>
      <c r="AA25" s="282"/>
      <c r="AB25" s="282"/>
      <c r="AC25" s="282"/>
      <c r="AD25" s="287">
        <v>14634243</v>
      </c>
      <c r="AE25" s="287"/>
      <c r="AF25" s="287"/>
      <c r="AG25" s="287"/>
      <c r="AH25" s="287"/>
      <c r="AI25" s="287"/>
      <c r="AJ25" s="287"/>
      <c r="AK25" s="287"/>
      <c r="AL25" s="283">
        <v>99</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4522136</v>
      </c>
      <c r="CS25" s="313"/>
      <c r="CT25" s="313"/>
      <c r="CU25" s="313"/>
      <c r="CV25" s="313"/>
      <c r="CW25" s="313"/>
      <c r="CX25" s="313"/>
      <c r="CY25" s="332"/>
      <c r="CZ25" s="283">
        <v>15.9</v>
      </c>
      <c r="DA25" s="335"/>
      <c r="DB25" s="335"/>
      <c r="DC25" s="338"/>
      <c r="DD25" s="288">
        <v>4279583</v>
      </c>
      <c r="DE25" s="313"/>
      <c r="DF25" s="313"/>
      <c r="DG25" s="313"/>
      <c r="DH25" s="313"/>
      <c r="DI25" s="313"/>
      <c r="DJ25" s="313"/>
      <c r="DK25" s="332"/>
      <c r="DL25" s="288">
        <v>4256730</v>
      </c>
      <c r="DM25" s="313"/>
      <c r="DN25" s="313"/>
      <c r="DO25" s="313"/>
      <c r="DP25" s="313"/>
      <c r="DQ25" s="313"/>
      <c r="DR25" s="313"/>
      <c r="DS25" s="313"/>
      <c r="DT25" s="313"/>
      <c r="DU25" s="313"/>
      <c r="DV25" s="332"/>
      <c r="DW25" s="283">
        <v>28.7</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3536</v>
      </c>
      <c r="S26" s="217"/>
      <c r="T26" s="217"/>
      <c r="U26" s="217"/>
      <c r="V26" s="217"/>
      <c r="W26" s="217"/>
      <c r="X26" s="217"/>
      <c r="Y26" s="279"/>
      <c r="Z26" s="282">
        <v>0</v>
      </c>
      <c r="AA26" s="282"/>
      <c r="AB26" s="282"/>
      <c r="AC26" s="282"/>
      <c r="AD26" s="287">
        <v>3536</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2928021</v>
      </c>
      <c r="CS26" s="217"/>
      <c r="CT26" s="217"/>
      <c r="CU26" s="217"/>
      <c r="CV26" s="217"/>
      <c r="CW26" s="217"/>
      <c r="CX26" s="217"/>
      <c r="CY26" s="279"/>
      <c r="CZ26" s="283">
        <v>10.3</v>
      </c>
      <c r="DA26" s="335"/>
      <c r="DB26" s="335"/>
      <c r="DC26" s="338"/>
      <c r="DD26" s="288">
        <v>2795969</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304387</v>
      </c>
      <c r="S27" s="217"/>
      <c r="T27" s="217"/>
      <c r="U27" s="217"/>
      <c r="V27" s="217"/>
      <c r="W27" s="217"/>
      <c r="X27" s="217"/>
      <c r="Y27" s="279"/>
      <c r="Z27" s="282">
        <v>1</v>
      </c>
      <c r="AA27" s="282"/>
      <c r="AB27" s="282"/>
      <c r="AC27" s="282"/>
      <c r="AD27" s="287" t="s">
        <v>203</v>
      </c>
      <c r="AE27" s="287"/>
      <c r="AF27" s="287"/>
      <c r="AG27" s="287"/>
      <c r="AH27" s="287"/>
      <c r="AI27" s="287"/>
      <c r="AJ27" s="287"/>
      <c r="AK27" s="287"/>
      <c r="AL27" s="283" t="s">
        <v>203</v>
      </c>
      <c r="AM27" s="238"/>
      <c r="AN27" s="238"/>
      <c r="AO27" s="296"/>
      <c r="AP27" s="261" t="s">
        <v>391</v>
      </c>
      <c r="AQ27" s="1"/>
      <c r="AR27" s="1"/>
      <c r="AS27" s="1"/>
      <c r="AT27" s="1"/>
      <c r="AU27" s="1"/>
      <c r="AV27" s="1"/>
      <c r="AW27" s="1"/>
      <c r="AX27" s="1"/>
      <c r="AY27" s="1"/>
      <c r="AZ27" s="1"/>
      <c r="BA27" s="1"/>
      <c r="BB27" s="1"/>
      <c r="BC27" s="1"/>
      <c r="BD27" s="1"/>
      <c r="BE27" s="1"/>
      <c r="BF27" s="269"/>
      <c r="BG27" s="274">
        <v>3537178</v>
      </c>
      <c r="BH27" s="217"/>
      <c r="BI27" s="217"/>
      <c r="BJ27" s="217"/>
      <c r="BK27" s="217"/>
      <c r="BL27" s="217"/>
      <c r="BM27" s="217"/>
      <c r="BN27" s="279"/>
      <c r="BO27" s="282">
        <v>100</v>
      </c>
      <c r="BP27" s="282"/>
      <c r="BQ27" s="282"/>
      <c r="BR27" s="282"/>
      <c r="BS27" s="287">
        <v>28755</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5202221</v>
      </c>
      <c r="CS27" s="313"/>
      <c r="CT27" s="313"/>
      <c r="CU27" s="313"/>
      <c r="CV27" s="313"/>
      <c r="CW27" s="313"/>
      <c r="CX27" s="313"/>
      <c r="CY27" s="332"/>
      <c r="CZ27" s="283">
        <v>18.3</v>
      </c>
      <c r="DA27" s="335"/>
      <c r="DB27" s="335"/>
      <c r="DC27" s="338"/>
      <c r="DD27" s="288">
        <v>2023571</v>
      </c>
      <c r="DE27" s="313"/>
      <c r="DF27" s="313"/>
      <c r="DG27" s="313"/>
      <c r="DH27" s="313"/>
      <c r="DI27" s="313"/>
      <c r="DJ27" s="313"/>
      <c r="DK27" s="332"/>
      <c r="DL27" s="288">
        <v>1313965</v>
      </c>
      <c r="DM27" s="313"/>
      <c r="DN27" s="313"/>
      <c r="DO27" s="313"/>
      <c r="DP27" s="313"/>
      <c r="DQ27" s="313"/>
      <c r="DR27" s="313"/>
      <c r="DS27" s="313"/>
      <c r="DT27" s="313"/>
      <c r="DU27" s="313"/>
      <c r="DV27" s="332"/>
      <c r="DW27" s="283">
        <v>8.9</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348669</v>
      </c>
      <c r="S28" s="217"/>
      <c r="T28" s="217"/>
      <c r="U28" s="217"/>
      <c r="V28" s="217"/>
      <c r="W28" s="217"/>
      <c r="X28" s="217"/>
      <c r="Y28" s="279"/>
      <c r="Z28" s="282">
        <v>1.2</v>
      </c>
      <c r="AA28" s="282"/>
      <c r="AB28" s="282"/>
      <c r="AC28" s="282"/>
      <c r="AD28" s="287">
        <v>88856</v>
      </c>
      <c r="AE28" s="287"/>
      <c r="AF28" s="287"/>
      <c r="AG28" s="287"/>
      <c r="AH28" s="287"/>
      <c r="AI28" s="287"/>
      <c r="AJ28" s="287"/>
      <c r="AK28" s="287"/>
      <c r="AL28" s="283">
        <v>0.6</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2953065</v>
      </c>
      <c r="CS28" s="217"/>
      <c r="CT28" s="217"/>
      <c r="CU28" s="217"/>
      <c r="CV28" s="217"/>
      <c r="CW28" s="217"/>
      <c r="CX28" s="217"/>
      <c r="CY28" s="279"/>
      <c r="CZ28" s="283">
        <v>10.4</v>
      </c>
      <c r="DA28" s="335"/>
      <c r="DB28" s="335"/>
      <c r="DC28" s="338"/>
      <c r="DD28" s="288">
        <v>2853021</v>
      </c>
      <c r="DE28" s="217"/>
      <c r="DF28" s="217"/>
      <c r="DG28" s="217"/>
      <c r="DH28" s="217"/>
      <c r="DI28" s="217"/>
      <c r="DJ28" s="217"/>
      <c r="DK28" s="279"/>
      <c r="DL28" s="288">
        <v>2853021</v>
      </c>
      <c r="DM28" s="217"/>
      <c r="DN28" s="217"/>
      <c r="DO28" s="217"/>
      <c r="DP28" s="217"/>
      <c r="DQ28" s="217"/>
      <c r="DR28" s="217"/>
      <c r="DS28" s="217"/>
      <c r="DT28" s="217"/>
      <c r="DU28" s="217"/>
      <c r="DV28" s="279"/>
      <c r="DW28" s="283">
        <v>19.2</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81584</v>
      </c>
      <c r="S29" s="217"/>
      <c r="T29" s="217"/>
      <c r="U29" s="217"/>
      <c r="V29" s="217"/>
      <c r="W29" s="217"/>
      <c r="X29" s="217"/>
      <c r="Y29" s="279"/>
      <c r="Z29" s="282">
        <v>0.3</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24</v>
      </c>
      <c r="CG29" s="1"/>
      <c r="CH29" s="1"/>
      <c r="CI29" s="1"/>
      <c r="CJ29" s="1"/>
      <c r="CK29" s="1"/>
      <c r="CL29" s="1"/>
      <c r="CM29" s="1"/>
      <c r="CN29" s="1"/>
      <c r="CO29" s="1"/>
      <c r="CP29" s="1"/>
      <c r="CQ29" s="269"/>
      <c r="CR29" s="274">
        <v>2953008</v>
      </c>
      <c r="CS29" s="313"/>
      <c r="CT29" s="313"/>
      <c r="CU29" s="313"/>
      <c r="CV29" s="313"/>
      <c r="CW29" s="313"/>
      <c r="CX29" s="313"/>
      <c r="CY29" s="332"/>
      <c r="CZ29" s="283">
        <v>10.4</v>
      </c>
      <c r="DA29" s="335"/>
      <c r="DB29" s="335"/>
      <c r="DC29" s="338"/>
      <c r="DD29" s="288">
        <v>2852964</v>
      </c>
      <c r="DE29" s="313"/>
      <c r="DF29" s="313"/>
      <c r="DG29" s="313"/>
      <c r="DH29" s="313"/>
      <c r="DI29" s="313"/>
      <c r="DJ29" s="313"/>
      <c r="DK29" s="332"/>
      <c r="DL29" s="288">
        <v>2852964</v>
      </c>
      <c r="DM29" s="313"/>
      <c r="DN29" s="313"/>
      <c r="DO29" s="313"/>
      <c r="DP29" s="313"/>
      <c r="DQ29" s="313"/>
      <c r="DR29" s="313"/>
      <c r="DS29" s="313"/>
      <c r="DT29" s="313"/>
      <c r="DU29" s="313"/>
      <c r="DV29" s="332"/>
      <c r="DW29" s="283">
        <v>19.2</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4365596</v>
      </c>
      <c r="S30" s="217"/>
      <c r="T30" s="217"/>
      <c r="U30" s="217"/>
      <c r="V30" s="217"/>
      <c r="W30" s="217"/>
      <c r="X30" s="217"/>
      <c r="Y30" s="279"/>
      <c r="Z30" s="282">
        <v>14.4</v>
      </c>
      <c r="AA30" s="282"/>
      <c r="AB30" s="282"/>
      <c r="AC30" s="282"/>
      <c r="AD30" s="287" t="s">
        <v>203</v>
      </c>
      <c r="AE30" s="287"/>
      <c r="AF30" s="287"/>
      <c r="AG30" s="287"/>
      <c r="AH30" s="287"/>
      <c r="AI30" s="287"/>
      <c r="AJ30" s="287"/>
      <c r="AK30" s="287"/>
      <c r="AL30" s="283" t="s">
        <v>203</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2885004</v>
      </c>
      <c r="CS30" s="217"/>
      <c r="CT30" s="217"/>
      <c r="CU30" s="217"/>
      <c r="CV30" s="217"/>
      <c r="CW30" s="217"/>
      <c r="CX30" s="217"/>
      <c r="CY30" s="279"/>
      <c r="CZ30" s="283">
        <v>10.1</v>
      </c>
      <c r="DA30" s="335"/>
      <c r="DB30" s="335"/>
      <c r="DC30" s="338"/>
      <c r="DD30" s="288">
        <v>2793539</v>
      </c>
      <c r="DE30" s="217"/>
      <c r="DF30" s="217"/>
      <c r="DG30" s="217"/>
      <c r="DH30" s="217"/>
      <c r="DI30" s="217"/>
      <c r="DJ30" s="217"/>
      <c r="DK30" s="279"/>
      <c r="DL30" s="288">
        <v>2793539</v>
      </c>
      <c r="DM30" s="217"/>
      <c r="DN30" s="217"/>
      <c r="DO30" s="217"/>
      <c r="DP30" s="217"/>
      <c r="DQ30" s="217"/>
      <c r="DR30" s="217"/>
      <c r="DS30" s="217"/>
      <c r="DT30" s="217"/>
      <c r="DU30" s="217"/>
      <c r="DV30" s="279"/>
      <c r="DW30" s="283">
        <v>18.8</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397</v>
      </c>
      <c r="AU31" s="265"/>
      <c r="AV31" s="265"/>
      <c r="AW31" s="265"/>
      <c r="AX31" s="260" t="s">
        <v>272</v>
      </c>
      <c r="AY31" s="265"/>
      <c r="AZ31" s="265"/>
      <c r="BA31" s="265"/>
      <c r="BB31" s="265"/>
      <c r="BC31" s="265"/>
      <c r="BD31" s="265"/>
      <c r="BE31" s="265"/>
      <c r="BF31" s="268"/>
      <c r="BG31" s="318">
        <v>99.5</v>
      </c>
      <c r="BH31" s="322"/>
      <c r="BI31" s="322"/>
      <c r="BJ31" s="322"/>
      <c r="BK31" s="322"/>
      <c r="BL31" s="322"/>
      <c r="BM31" s="293">
        <v>98.4</v>
      </c>
      <c r="BN31" s="322"/>
      <c r="BO31" s="322"/>
      <c r="BP31" s="322"/>
      <c r="BQ31" s="324"/>
      <c r="BR31" s="318">
        <v>99.6</v>
      </c>
      <c r="BS31" s="322"/>
      <c r="BT31" s="322"/>
      <c r="BU31" s="322"/>
      <c r="BV31" s="322"/>
      <c r="BW31" s="322"/>
      <c r="BX31" s="293">
        <v>98.3</v>
      </c>
      <c r="BY31" s="322"/>
      <c r="BZ31" s="322"/>
      <c r="CA31" s="322"/>
      <c r="CB31" s="324"/>
      <c r="CD31" s="134"/>
      <c r="CE31" s="42"/>
      <c r="CF31" s="261" t="s">
        <v>316</v>
      </c>
      <c r="CG31" s="1"/>
      <c r="CH31" s="1"/>
      <c r="CI31" s="1"/>
      <c r="CJ31" s="1"/>
      <c r="CK31" s="1"/>
      <c r="CL31" s="1"/>
      <c r="CM31" s="1"/>
      <c r="CN31" s="1"/>
      <c r="CO31" s="1"/>
      <c r="CP31" s="1"/>
      <c r="CQ31" s="269"/>
      <c r="CR31" s="274">
        <v>68004</v>
      </c>
      <c r="CS31" s="313"/>
      <c r="CT31" s="313"/>
      <c r="CU31" s="313"/>
      <c r="CV31" s="313"/>
      <c r="CW31" s="313"/>
      <c r="CX31" s="313"/>
      <c r="CY31" s="332"/>
      <c r="CZ31" s="283">
        <v>0.2</v>
      </c>
      <c r="DA31" s="335"/>
      <c r="DB31" s="335"/>
      <c r="DC31" s="338"/>
      <c r="DD31" s="288">
        <v>59425</v>
      </c>
      <c r="DE31" s="313"/>
      <c r="DF31" s="313"/>
      <c r="DG31" s="313"/>
      <c r="DH31" s="313"/>
      <c r="DI31" s="313"/>
      <c r="DJ31" s="313"/>
      <c r="DK31" s="332"/>
      <c r="DL31" s="288">
        <v>59425</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2832392</v>
      </c>
      <c r="S32" s="217"/>
      <c r="T32" s="217"/>
      <c r="U32" s="217"/>
      <c r="V32" s="217"/>
      <c r="W32" s="217"/>
      <c r="X32" s="217"/>
      <c r="Y32" s="279"/>
      <c r="Z32" s="282">
        <v>9.4</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250</v>
      </c>
      <c r="AX32" s="261" t="s">
        <v>375</v>
      </c>
      <c r="AY32" s="1"/>
      <c r="AZ32" s="1"/>
      <c r="BA32" s="1"/>
      <c r="BB32" s="1"/>
      <c r="BC32" s="1"/>
      <c r="BD32" s="1"/>
      <c r="BE32" s="1"/>
      <c r="BF32" s="269"/>
      <c r="BG32" s="319">
        <v>99.5</v>
      </c>
      <c r="BH32" s="313"/>
      <c r="BI32" s="313"/>
      <c r="BJ32" s="313"/>
      <c r="BK32" s="313"/>
      <c r="BL32" s="313"/>
      <c r="BM32" s="238">
        <v>98.6</v>
      </c>
      <c r="BN32" s="313"/>
      <c r="BO32" s="313"/>
      <c r="BP32" s="313"/>
      <c r="BQ32" s="316"/>
      <c r="BR32" s="319">
        <v>99.6</v>
      </c>
      <c r="BS32" s="313"/>
      <c r="BT32" s="313"/>
      <c r="BU32" s="313"/>
      <c r="BV32" s="313"/>
      <c r="BW32" s="313"/>
      <c r="BX32" s="238">
        <v>98.6</v>
      </c>
      <c r="BY32" s="313"/>
      <c r="BZ32" s="313"/>
      <c r="CA32" s="313"/>
      <c r="CB32" s="316"/>
      <c r="CD32" s="135"/>
      <c r="CE32" s="142"/>
      <c r="CF32" s="261" t="s">
        <v>399</v>
      </c>
      <c r="CG32" s="1"/>
      <c r="CH32" s="1"/>
      <c r="CI32" s="1"/>
      <c r="CJ32" s="1"/>
      <c r="CK32" s="1"/>
      <c r="CL32" s="1"/>
      <c r="CM32" s="1"/>
      <c r="CN32" s="1"/>
      <c r="CO32" s="1"/>
      <c r="CP32" s="1"/>
      <c r="CQ32" s="269"/>
      <c r="CR32" s="274">
        <v>57</v>
      </c>
      <c r="CS32" s="217"/>
      <c r="CT32" s="217"/>
      <c r="CU32" s="217"/>
      <c r="CV32" s="217"/>
      <c r="CW32" s="217"/>
      <c r="CX32" s="217"/>
      <c r="CY32" s="279"/>
      <c r="CZ32" s="283">
        <v>0</v>
      </c>
      <c r="DA32" s="335"/>
      <c r="DB32" s="335"/>
      <c r="DC32" s="338"/>
      <c r="DD32" s="288">
        <v>57</v>
      </c>
      <c r="DE32" s="217"/>
      <c r="DF32" s="217"/>
      <c r="DG32" s="217"/>
      <c r="DH32" s="217"/>
      <c r="DI32" s="217"/>
      <c r="DJ32" s="217"/>
      <c r="DK32" s="279"/>
      <c r="DL32" s="288">
        <v>57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137</v>
      </c>
      <c r="C33" s="1"/>
      <c r="D33" s="1"/>
      <c r="E33" s="1"/>
      <c r="F33" s="1"/>
      <c r="G33" s="1"/>
      <c r="H33" s="1"/>
      <c r="I33" s="1"/>
      <c r="J33" s="1"/>
      <c r="K33" s="1"/>
      <c r="L33" s="1"/>
      <c r="M33" s="1"/>
      <c r="N33" s="1"/>
      <c r="O33" s="1"/>
      <c r="P33" s="1"/>
      <c r="Q33" s="269"/>
      <c r="R33" s="274">
        <v>52319</v>
      </c>
      <c r="S33" s="217"/>
      <c r="T33" s="217"/>
      <c r="U33" s="217"/>
      <c r="V33" s="217"/>
      <c r="W33" s="217"/>
      <c r="X33" s="217"/>
      <c r="Y33" s="279"/>
      <c r="Z33" s="282">
        <v>0.2</v>
      </c>
      <c r="AA33" s="282"/>
      <c r="AB33" s="282"/>
      <c r="AC33" s="282"/>
      <c r="AD33" s="287" t="s">
        <v>203</v>
      </c>
      <c r="AE33" s="287"/>
      <c r="AF33" s="287"/>
      <c r="AG33" s="287"/>
      <c r="AH33" s="287"/>
      <c r="AI33" s="287"/>
      <c r="AJ33" s="287"/>
      <c r="AK33" s="287"/>
      <c r="AL33" s="283" t="s">
        <v>203</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99.4</v>
      </c>
      <c r="BH33" s="312"/>
      <c r="BI33" s="312"/>
      <c r="BJ33" s="312"/>
      <c r="BK33" s="312"/>
      <c r="BL33" s="312"/>
      <c r="BM33" s="294">
        <v>98</v>
      </c>
      <c r="BN33" s="312"/>
      <c r="BO33" s="312"/>
      <c r="BP33" s="312"/>
      <c r="BQ33" s="317"/>
      <c r="BR33" s="320">
        <v>99.5</v>
      </c>
      <c r="BS33" s="312"/>
      <c r="BT33" s="312"/>
      <c r="BU33" s="312"/>
      <c r="BV33" s="312"/>
      <c r="BW33" s="312"/>
      <c r="BX33" s="294">
        <v>97.9</v>
      </c>
      <c r="BY33" s="312"/>
      <c r="BZ33" s="312"/>
      <c r="CA33" s="312"/>
      <c r="CB33" s="317"/>
      <c r="CD33" s="261" t="s">
        <v>401</v>
      </c>
      <c r="CE33" s="1"/>
      <c r="CF33" s="1"/>
      <c r="CG33" s="1"/>
      <c r="CH33" s="1"/>
      <c r="CI33" s="1"/>
      <c r="CJ33" s="1"/>
      <c r="CK33" s="1"/>
      <c r="CL33" s="1"/>
      <c r="CM33" s="1"/>
      <c r="CN33" s="1"/>
      <c r="CO33" s="1"/>
      <c r="CP33" s="1"/>
      <c r="CQ33" s="269"/>
      <c r="CR33" s="274">
        <v>9935054</v>
      </c>
      <c r="CS33" s="313"/>
      <c r="CT33" s="313"/>
      <c r="CU33" s="313"/>
      <c r="CV33" s="313"/>
      <c r="CW33" s="313"/>
      <c r="CX33" s="313"/>
      <c r="CY33" s="332"/>
      <c r="CZ33" s="283">
        <v>34.9</v>
      </c>
      <c r="DA33" s="335"/>
      <c r="DB33" s="335"/>
      <c r="DC33" s="338"/>
      <c r="DD33" s="288">
        <v>6451558</v>
      </c>
      <c r="DE33" s="313"/>
      <c r="DF33" s="313"/>
      <c r="DG33" s="313"/>
      <c r="DH33" s="313"/>
      <c r="DI33" s="313"/>
      <c r="DJ33" s="313"/>
      <c r="DK33" s="332"/>
      <c r="DL33" s="288">
        <v>5294319</v>
      </c>
      <c r="DM33" s="313"/>
      <c r="DN33" s="313"/>
      <c r="DO33" s="313"/>
      <c r="DP33" s="313"/>
      <c r="DQ33" s="313"/>
      <c r="DR33" s="313"/>
      <c r="DS33" s="313"/>
      <c r="DT33" s="313"/>
      <c r="DU33" s="313"/>
      <c r="DV33" s="332"/>
      <c r="DW33" s="283">
        <v>35.700000000000003</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169270</v>
      </c>
      <c r="S34" s="217"/>
      <c r="T34" s="217"/>
      <c r="U34" s="217"/>
      <c r="V34" s="217"/>
      <c r="W34" s="217"/>
      <c r="X34" s="217"/>
      <c r="Y34" s="279"/>
      <c r="Z34" s="282">
        <v>0.6</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3984856</v>
      </c>
      <c r="CS34" s="217"/>
      <c r="CT34" s="217"/>
      <c r="CU34" s="217"/>
      <c r="CV34" s="217"/>
      <c r="CW34" s="217"/>
      <c r="CX34" s="217"/>
      <c r="CY34" s="279"/>
      <c r="CZ34" s="283">
        <v>14</v>
      </c>
      <c r="DA34" s="335"/>
      <c r="DB34" s="335"/>
      <c r="DC34" s="338"/>
      <c r="DD34" s="288">
        <v>2709240</v>
      </c>
      <c r="DE34" s="217"/>
      <c r="DF34" s="217"/>
      <c r="DG34" s="217"/>
      <c r="DH34" s="217"/>
      <c r="DI34" s="217"/>
      <c r="DJ34" s="217"/>
      <c r="DK34" s="279"/>
      <c r="DL34" s="288">
        <v>2289912</v>
      </c>
      <c r="DM34" s="217"/>
      <c r="DN34" s="217"/>
      <c r="DO34" s="217"/>
      <c r="DP34" s="217"/>
      <c r="DQ34" s="217"/>
      <c r="DR34" s="217"/>
      <c r="DS34" s="217"/>
      <c r="DT34" s="217"/>
      <c r="DU34" s="217"/>
      <c r="DV34" s="279"/>
      <c r="DW34" s="283">
        <v>15.4</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2072964</v>
      </c>
      <c r="S35" s="217"/>
      <c r="T35" s="217"/>
      <c r="U35" s="217"/>
      <c r="V35" s="217"/>
      <c r="W35" s="217"/>
      <c r="X35" s="217"/>
      <c r="Y35" s="279"/>
      <c r="Z35" s="282">
        <v>6.9</v>
      </c>
      <c r="AA35" s="282"/>
      <c r="AB35" s="282"/>
      <c r="AC35" s="282"/>
      <c r="AD35" s="287" t="s">
        <v>203</v>
      </c>
      <c r="AE35" s="287"/>
      <c r="AF35" s="287"/>
      <c r="AG35" s="287"/>
      <c r="AH35" s="287"/>
      <c r="AI35" s="287"/>
      <c r="AJ35" s="287"/>
      <c r="AK35" s="287"/>
      <c r="AL35" s="283" t="s">
        <v>203</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95211</v>
      </c>
      <c r="CS35" s="313"/>
      <c r="CT35" s="313"/>
      <c r="CU35" s="313"/>
      <c r="CV35" s="313"/>
      <c r="CW35" s="313"/>
      <c r="CX35" s="313"/>
      <c r="CY35" s="332"/>
      <c r="CZ35" s="283">
        <v>0.3</v>
      </c>
      <c r="DA35" s="335"/>
      <c r="DB35" s="335"/>
      <c r="DC35" s="338"/>
      <c r="DD35" s="288">
        <v>73345</v>
      </c>
      <c r="DE35" s="313"/>
      <c r="DF35" s="313"/>
      <c r="DG35" s="313"/>
      <c r="DH35" s="313"/>
      <c r="DI35" s="313"/>
      <c r="DJ35" s="313"/>
      <c r="DK35" s="332"/>
      <c r="DL35" s="288">
        <v>68716</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376</v>
      </c>
      <c r="C36" s="1"/>
      <c r="D36" s="1"/>
      <c r="E36" s="1"/>
      <c r="F36" s="1"/>
      <c r="G36" s="1"/>
      <c r="H36" s="1"/>
      <c r="I36" s="1"/>
      <c r="J36" s="1"/>
      <c r="K36" s="1"/>
      <c r="L36" s="1"/>
      <c r="M36" s="1"/>
      <c r="N36" s="1"/>
      <c r="O36" s="1"/>
      <c r="P36" s="1"/>
      <c r="Q36" s="269"/>
      <c r="R36" s="274">
        <v>1126116</v>
      </c>
      <c r="S36" s="217"/>
      <c r="T36" s="217"/>
      <c r="U36" s="217"/>
      <c r="V36" s="217"/>
      <c r="W36" s="217"/>
      <c r="X36" s="217"/>
      <c r="Y36" s="279"/>
      <c r="Z36" s="282">
        <v>3.7</v>
      </c>
      <c r="AA36" s="282"/>
      <c r="AB36" s="282"/>
      <c r="AC36" s="282"/>
      <c r="AD36" s="287" t="s">
        <v>203</v>
      </c>
      <c r="AE36" s="287"/>
      <c r="AF36" s="287"/>
      <c r="AG36" s="287"/>
      <c r="AH36" s="287"/>
      <c r="AI36" s="287"/>
      <c r="AJ36" s="287"/>
      <c r="AK36" s="287"/>
      <c r="AL36" s="283" t="s">
        <v>203</v>
      </c>
      <c r="AM36" s="238"/>
      <c r="AN36" s="238"/>
      <c r="AO36" s="296"/>
      <c r="AP36" s="95"/>
      <c r="AQ36" s="301" t="s">
        <v>391</v>
      </c>
      <c r="AR36" s="304"/>
      <c r="AS36" s="304"/>
      <c r="AT36" s="304"/>
      <c r="AU36" s="304"/>
      <c r="AV36" s="304"/>
      <c r="AW36" s="304"/>
      <c r="AX36" s="304"/>
      <c r="AY36" s="309"/>
      <c r="AZ36" s="273">
        <v>3041175</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110189</v>
      </c>
      <c r="BW36" s="276"/>
      <c r="BX36" s="276"/>
      <c r="BY36" s="276"/>
      <c r="BZ36" s="276"/>
      <c r="CA36" s="276"/>
      <c r="CB36" s="315"/>
      <c r="CD36" s="261" t="s">
        <v>29</v>
      </c>
      <c r="CE36" s="1"/>
      <c r="CF36" s="1"/>
      <c r="CG36" s="1"/>
      <c r="CH36" s="1"/>
      <c r="CI36" s="1"/>
      <c r="CJ36" s="1"/>
      <c r="CK36" s="1"/>
      <c r="CL36" s="1"/>
      <c r="CM36" s="1"/>
      <c r="CN36" s="1"/>
      <c r="CO36" s="1"/>
      <c r="CP36" s="1"/>
      <c r="CQ36" s="269"/>
      <c r="CR36" s="274">
        <v>2442763</v>
      </c>
      <c r="CS36" s="217"/>
      <c r="CT36" s="217"/>
      <c r="CU36" s="217"/>
      <c r="CV36" s="217"/>
      <c r="CW36" s="217"/>
      <c r="CX36" s="217"/>
      <c r="CY36" s="279"/>
      <c r="CZ36" s="283">
        <v>8.6</v>
      </c>
      <c r="DA36" s="335"/>
      <c r="DB36" s="335"/>
      <c r="DC36" s="338"/>
      <c r="DD36" s="288">
        <v>1404071</v>
      </c>
      <c r="DE36" s="217"/>
      <c r="DF36" s="217"/>
      <c r="DG36" s="217"/>
      <c r="DH36" s="217"/>
      <c r="DI36" s="217"/>
      <c r="DJ36" s="217"/>
      <c r="DK36" s="279"/>
      <c r="DL36" s="288">
        <v>916757</v>
      </c>
      <c r="DM36" s="217"/>
      <c r="DN36" s="217"/>
      <c r="DO36" s="217"/>
      <c r="DP36" s="217"/>
      <c r="DQ36" s="217"/>
      <c r="DR36" s="217"/>
      <c r="DS36" s="217"/>
      <c r="DT36" s="217"/>
      <c r="DU36" s="217"/>
      <c r="DV36" s="279"/>
      <c r="DW36" s="283">
        <v>6.2</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330434</v>
      </c>
      <c r="S37" s="217"/>
      <c r="T37" s="217"/>
      <c r="U37" s="217"/>
      <c r="V37" s="217"/>
      <c r="W37" s="217"/>
      <c r="X37" s="217"/>
      <c r="Y37" s="279"/>
      <c r="Z37" s="282">
        <v>1.1000000000000001</v>
      </c>
      <c r="AA37" s="282"/>
      <c r="AB37" s="282"/>
      <c r="AC37" s="282"/>
      <c r="AD37" s="287">
        <v>52472</v>
      </c>
      <c r="AE37" s="287"/>
      <c r="AF37" s="287"/>
      <c r="AG37" s="287"/>
      <c r="AH37" s="287"/>
      <c r="AI37" s="287"/>
      <c r="AJ37" s="287"/>
      <c r="AK37" s="287"/>
      <c r="AL37" s="283">
        <v>0.4</v>
      </c>
      <c r="AM37" s="238"/>
      <c r="AN37" s="238"/>
      <c r="AO37" s="296"/>
      <c r="AQ37" s="302" t="s">
        <v>414</v>
      </c>
      <c r="AR37" s="111"/>
      <c r="AS37" s="111"/>
      <c r="AT37" s="111"/>
      <c r="AU37" s="111"/>
      <c r="AV37" s="111"/>
      <c r="AW37" s="111"/>
      <c r="AX37" s="111"/>
      <c r="AY37" s="310"/>
      <c r="AZ37" s="274">
        <v>363978</v>
      </c>
      <c r="BA37" s="217"/>
      <c r="BB37" s="217"/>
      <c r="BC37" s="217"/>
      <c r="BD37" s="313"/>
      <c r="BE37" s="313"/>
      <c r="BF37" s="316"/>
      <c r="BG37" s="261" t="s">
        <v>416</v>
      </c>
      <c r="BH37" s="1"/>
      <c r="BI37" s="1"/>
      <c r="BJ37" s="1"/>
      <c r="BK37" s="1"/>
      <c r="BL37" s="1"/>
      <c r="BM37" s="1"/>
      <c r="BN37" s="1"/>
      <c r="BO37" s="1"/>
      <c r="BP37" s="1"/>
      <c r="BQ37" s="1"/>
      <c r="BR37" s="1"/>
      <c r="BS37" s="1"/>
      <c r="BT37" s="1"/>
      <c r="BU37" s="269"/>
      <c r="BV37" s="274">
        <v>39386</v>
      </c>
      <c r="BW37" s="217"/>
      <c r="BX37" s="217"/>
      <c r="BY37" s="217"/>
      <c r="BZ37" s="217"/>
      <c r="CA37" s="217"/>
      <c r="CB37" s="326"/>
      <c r="CD37" s="261" t="s">
        <v>165</v>
      </c>
      <c r="CE37" s="1"/>
      <c r="CF37" s="1"/>
      <c r="CG37" s="1"/>
      <c r="CH37" s="1"/>
      <c r="CI37" s="1"/>
      <c r="CJ37" s="1"/>
      <c r="CK37" s="1"/>
      <c r="CL37" s="1"/>
      <c r="CM37" s="1"/>
      <c r="CN37" s="1"/>
      <c r="CO37" s="1"/>
      <c r="CP37" s="1"/>
      <c r="CQ37" s="269"/>
      <c r="CR37" s="274">
        <v>26580</v>
      </c>
      <c r="CS37" s="313"/>
      <c r="CT37" s="313"/>
      <c r="CU37" s="313"/>
      <c r="CV37" s="313"/>
      <c r="CW37" s="313"/>
      <c r="CX37" s="313"/>
      <c r="CY37" s="332"/>
      <c r="CZ37" s="283">
        <v>0.1</v>
      </c>
      <c r="DA37" s="335"/>
      <c r="DB37" s="335"/>
      <c r="DC37" s="338"/>
      <c r="DD37" s="288">
        <v>26580</v>
      </c>
      <c r="DE37" s="313"/>
      <c r="DF37" s="313"/>
      <c r="DG37" s="313"/>
      <c r="DH37" s="313"/>
      <c r="DI37" s="313"/>
      <c r="DJ37" s="313"/>
      <c r="DK37" s="332"/>
      <c r="DL37" s="288">
        <v>24837</v>
      </c>
      <c r="DM37" s="313"/>
      <c r="DN37" s="313"/>
      <c r="DO37" s="313"/>
      <c r="DP37" s="313"/>
      <c r="DQ37" s="313"/>
      <c r="DR37" s="313"/>
      <c r="DS37" s="313"/>
      <c r="DT37" s="313"/>
      <c r="DU37" s="313"/>
      <c r="DV37" s="332"/>
      <c r="DW37" s="283">
        <v>0.2</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3051126</v>
      </c>
      <c r="S38" s="217"/>
      <c r="T38" s="217"/>
      <c r="U38" s="217"/>
      <c r="V38" s="217"/>
      <c r="W38" s="217"/>
      <c r="X38" s="217"/>
      <c r="Y38" s="279"/>
      <c r="Z38" s="282">
        <v>10.1</v>
      </c>
      <c r="AA38" s="282"/>
      <c r="AB38" s="282"/>
      <c r="AC38" s="282"/>
      <c r="AD38" s="287" t="s">
        <v>203</v>
      </c>
      <c r="AE38" s="287"/>
      <c r="AF38" s="287"/>
      <c r="AG38" s="287"/>
      <c r="AH38" s="287"/>
      <c r="AI38" s="287"/>
      <c r="AJ38" s="287"/>
      <c r="AK38" s="287"/>
      <c r="AL38" s="283" t="s">
        <v>203</v>
      </c>
      <c r="AM38" s="238"/>
      <c r="AN38" s="238"/>
      <c r="AO38" s="296"/>
      <c r="AQ38" s="302" t="s">
        <v>419</v>
      </c>
      <c r="AR38" s="111"/>
      <c r="AS38" s="111"/>
      <c r="AT38" s="111"/>
      <c r="AU38" s="111"/>
      <c r="AV38" s="111"/>
      <c r="AW38" s="111"/>
      <c r="AX38" s="111"/>
      <c r="AY38" s="310"/>
      <c r="AZ38" s="274">
        <v>156656</v>
      </c>
      <c r="BA38" s="217"/>
      <c r="BB38" s="217"/>
      <c r="BC38" s="217"/>
      <c r="BD38" s="313"/>
      <c r="BE38" s="313"/>
      <c r="BF38" s="316"/>
      <c r="BG38" s="261" t="s">
        <v>420</v>
      </c>
      <c r="BH38" s="1"/>
      <c r="BI38" s="1"/>
      <c r="BJ38" s="1"/>
      <c r="BK38" s="1"/>
      <c r="BL38" s="1"/>
      <c r="BM38" s="1"/>
      <c r="BN38" s="1"/>
      <c r="BO38" s="1"/>
      <c r="BP38" s="1"/>
      <c r="BQ38" s="1"/>
      <c r="BR38" s="1"/>
      <c r="BS38" s="1"/>
      <c r="BT38" s="1"/>
      <c r="BU38" s="269"/>
      <c r="BV38" s="274">
        <v>4697</v>
      </c>
      <c r="BW38" s="217"/>
      <c r="BX38" s="217"/>
      <c r="BY38" s="217"/>
      <c r="BZ38" s="217"/>
      <c r="CA38" s="217"/>
      <c r="CB38" s="326"/>
      <c r="CD38" s="261" t="s">
        <v>421</v>
      </c>
      <c r="CE38" s="1"/>
      <c r="CF38" s="1"/>
      <c r="CG38" s="1"/>
      <c r="CH38" s="1"/>
      <c r="CI38" s="1"/>
      <c r="CJ38" s="1"/>
      <c r="CK38" s="1"/>
      <c r="CL38" s="1"/>
      <c r="CM38" s="1"/>
      <c r="CN38" s="1"/>
      <c r="CO38" s="1"/>
      <c r="CP38" s="1"/>
      <c r="CQ38" s="269"/>
      <c r="CR38" s="274">
        <v>2491639</v>
      </c>
      <c r="CS38" s="217"/>
      <c r="CT38" s="217"/>
      <c r="CU38" s="217"/>
      <c r="CV38" s="217"/>
      <c r="CW38" s="217"/>
      <c r="CX38" s="217"/>
      <c r="CY38" s="279"/>
      <c r="CZ38" s="283">
        <v>8.8000000000000007</v>
      </c>
      <c r="DA38" s="335"/>
      <c r="DB38" s="335"/>
      <c r="DC38" s="338"/>
      <c r="DD38" s="288">
        <v>2093121</v>
      </c>
      <c r="DE38" s="217"/>
      <c r="DF38" s="217"/>
      <c r="DG38" s="217"/>
      <c r="DH38" s="217"/>
      <c r="DI38" s="217"/>
      <c r="DJ38" s="217"/>
      <c r="DK38" s="279"/>
      <c r="DL38" s="288">
        <v>1970185</v>
      </c>
      <c r="DM38" s="217"/>
      <c r="DN38" s="217"/>
      <c r="DO38" s="217"/>
      <c r="DP38" s="217"/>
      <c r="DQ38" s="217"/>
      <c r="DR38" s="217"/>
      <c r="DS38" s="217"/>
      <c r="DT38" s="217"/>
      <c r="DU38" s="217"/>
      <c r="DV38" s="279"/>
      <c r="DW38" s="283">
        <v>13.3</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307</v>
      </c>
      <c r="AR39" s="111"/>
      <c r="AS39" s="111"/>
      <c r="AT39" s="111"/>
      <c r="AU39" s="111"/>
      <c r="AV39" s="111"/>
      <c r="AW39" s="111"/>
      <c r="AX39" s="111"/>
      <c r="AY39" s="310"/>
      <c r="AZ39" s="274">
        <v>149053</v>
      </c>
      <c r="BA39" s="217"/>
      <c r="BB39" s="217"/>
      <c r="BC39" s="217"/>
      <c r="BD39" s="313"/>
      <c r="BE39" s="313"/>
      <c r="BF39" s="316"/>
      <c r="BG39" s="261" t="s">
        <v>336</v>
      </c>
      <c r="BH39" s="1"/>
      <c r="BI39" s="1"/>
      <c r="BJ39" s="1"/>
      <c r="BK39" s="1"/>
      <c r="BL39" s="1"/>
      <c r="BM39" s="1"/>
      <c r="BN39" s="1"/>
      <c r="BO39" s="1"/>
      <c r="BP39" s="1"/>
      <c r="BQ39" s="1"/>
      <c r="BR39" s="1"/>
      <c r="BS39" s="1"/>
      <c r="BT39" s="1"/>
      <c r="BU39" s="269"/>
      <c r="BV39" s="274">
        <v>6990</v>
      </c>
      <c r="BW39" s="217"/>
      <c r="BX39" s="217"/>
      <c r="BY39" s="217"/>
      <c r="BZ39" s="217"/>
      <c r="CA39" s="217"/>
      <c r="CB39" s="326"/>
      <c r="CD39" s="261" t="s">
        <v>423</v>
      </c>
      <c r="CE39" s="1"/>
      <c r="CF39" s="1"/>
      <c r="CG39" s="1"/>
      <c r="CH39" s="1"/>
      <c r="CI39" s="1"/>
      <c r="CJ39" s="1"/>
      <c r="CK39" s="1"/>
      <c r="CL39" s="1"/>
      <c r="CM39" s="1"/>
      <c r="CN39" s="1"/>
      <c r="CO39" s="1"/>
      <c r="CP39" s="1"/>
      <c r="CQ39" s="269"/>
      <c r="CR39" s="274">
        <v>840345</v>
      </c>
      <c r="CS39" s="313"/>
      <c r="CT39" s="313"/>
      <c r="CU39" s="313"/>
      <c r="CV39" s="313"/>
      <c r="CW39" s="313"/>
      <c r="CX39" s="313"/>
      <c r="CY39" s="332"/>
      <c r="CZ39" s="283">
        <v>3</v>
      </c>
      <c r="DA39" s="335"/>
      <c r="DB39" s="335"/>
      <c r="DC39" s="338"/>
      <c r="DD39" s="288">
        <v>121541</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427</v>
      </c>
      <c r="C40" s="1"/>
      <c r="D40" s="1"/>
      <c r="E40" s="1"/>
      <c r="F40" s="1"/>
      <c r="G40" s="1"/>
      <c r="H40" s="1"/>
      <c r="I40" s="1"/>
      <c r="J40" s="1"/>
      <c r="K40" s="1"/>
      <c r="L40" s="1"/>
      <c r="M40" s="1"/>
      <c r="N40" s="1"/>
      <c r="O40" s="1"/>
      <c r="P40" s="1"/>
      <c r="Q40" s="269"/>
      <c r="R40" s="274">
        <v>66426</v>
      </c>
      <c r="S40" s="217"/>
      <c r="T40" s="217"/>
      <c r="U40" s="217"/>
      <c r="V40" s="217"/>
      <c r="W40" s="217"/>
      <c r="X40" s="217"/>
      <c r="Y40" s="279"/>
      <c r="Z40" s="282">
        <v>0.2</v>
      </c>
      <c r="AA40" s="282"/>
      <c r="AB40" s="282"/>
      <c r="AC40" s="282"/>
      <c r="AD40" s="287" t="s">
        <v>203</v>
      </c>
      <c r="AE40" s="287"/>
      <c r="AF40" s="287"/>
      <c r="AG40" s="287"/>
      <c r="AH40" s="287"/>
      <c r="AI40" s="287"/>
      <c r="AJ40" s="287"/>
      <c r="AK40" s="287"/>
      <c r="AL40" s="283" t="s">
        <v>203</v>
      </c>
      <c r="AM40" s="238"/>
      <c r="AN40" s="238"/>
      <c r="AO40" s="296"/>
      <c r="AQ40" s="302" t="s">
        <v>429</v>
      </c>
      <c r="AR40" s="111"/>
      <c r="AS40" s="111"/>
      <c r="AT40" s="111"/>
      <c r="AU40" s="111"/>
      <c r="AV40" s="111"/>
      <c r="AW40" s="111"/>
      <c r="AX40" s="111"/>
      <c r="AY40" s="310"/>
      <c r="AZ40" s="274" t="s">
        <v>203</v>
      </c>
      <c r="BA40" s="217"/>
      <c r="BB40" s="217"/>
      <c r="BC40" s="217"/>
      <c r="BD40" s="313"/>
      <c r="BE40" s="313"/>
      <c r="BF40" s="316"/>
      <c r="BG40" s="299" t="s">
        <v>430</v>
      </c>
      <c r="BH40" s="29"/>
      <c r="BI40" s="29"/>
      <c r="BJ40" s="29"/>
      <c r="BK40" s="29"/>
      <c r="BL40" s="29"/>
      <c r="BM40" s="1" t="s">
        <v>431</v>
      </c>
      <c r="BN40" s="1"/>
      <c r="BO40" s="1"/>
      <c r="BP40" s="1"/>
      <c r="BQ40" s="1"/>
      <c r="BR40" s="1"/>
      <c r="BS40" s="1"/>
      <c r="BT40" s="1"/>
      <c r="BU40" s="269"/>
      <c r="BV40" s="274">
        <v>88</v>
      </c>
      <c r="BW40" s="217"/>
      <c r="BX40" s="217"/>
      <c r="BY40" s="217"/>
      <c r="BZ40" s="217"/>
      <c r="CA40" s="217"/>
      <c r="CB40" s="326"/>
      <c r="CD40" s="261" t="s">
        <v>372</v>
      </c>
      <c r="CE40" s="1"/>
      <c r="CF40" s="1"/>
      <c r="CG40" s="1"/>
      <c r="CH40" s="1"/>
      <c r="CI40" s="1"/>
      <c r="CJ40" s="1"/>
      <c r="CK40" s="1"/>
      <c r="CL40" s="1"/>
      <c r="CM40" s="1"/>
      <c r="CN40" s="1"/>
      <c r="CO40" s="1"/>
      <c r="CP40" s="1"/>
      <c r="CQ40" s="269"/>
      <c r="CR40" s="274">
        <v>80240</v>
      </c>
      <c r="CS40" s="217"/>
      <c r="CT40" s="217"/>
      <c r="CU40" s="217"/>
      <c r="CV40" s="217"/>
      <c r="CW40" s="217"/>
      <c r="CX40" s="217"/>
      <c r="CY40" s="279"/>
      <c r="CZ40" s="283">
        <v>0.3</v>
      </c>
      <c r="DA40" s="335"/>
      <c r="DB40" s="335"/>
      <c r="DC40" s="338"/>
      <c r="DD40" s="288">
        <v>50240</v>
      </c>
      <c r="DE40" s="217"/>
      <c r="DF40" s="217"/>
      <c r="DG40" s="217"/>
      <c r="DH40" s="217"/>
      <c r="DI40" s="217"/>
      <c r="DJ40" s="217"/>
      <c r="DK40" s="279"/>
      <c r="DL40" s="288">
        <v>48749</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428</v>
      </c>
      <c r="C41" s="267"/>
      <c r="D41" s="267"/>
      <c r="E41" s="267"/>
      <c r="F41" s="267"/>
      <c r="G41" s="267"/>
      <c r="H41" s="267"/>
      <c r="I41" s="267"/>
      <c r="J41" s="267"/>
      <c r="K41" s="267"/>
      <c r="L41" s="267"/>
      <c r="M41" s="267"/>
      <c r="N41" s="267"/>
      <c r="O41" s="267"/>
      <c r="P41" s="267"/>
      <c r="Q41" s="271"/>
      <c r="R41" s="275">
        <v>30230278</v>
      </c>
      <c r="S41" s="277"/>
      <c r="T41" s="277"/>
      <c r="U41" s="277"/>
      <c r="V41" s="277"/>
      <c r="W41" s="277"/>
      <c r="X41" s="277"/>
      <c r="Y41" s="280"/>
      <c r="Z41" s="284">
        <v>100</v>
      </c>
      <c r="AA41" s="284"/>
      <c r="AB41" s="284"/>
      <c r="AC41" s="284"/>
      <c r="AD41" s="289">
        <v>14779107</v>
      </c>
      <c r="AE41" s="289"/>
      <c r="AF41" s="289"/>
      <c r="AG41" s="289"/>
      <c r="AH41" s="289"/>
      <c r="AI41" s="289"/>
      <c r="AJ41" s="289"/>
      <c r="AK41" s="289"/>
      <c r="AL41" s="292">
        <v>100</v>
      </c>
      <c r="AM41" s="294"/>
      <c r="AN41" s="294"/>
      <c r="AO41" s="297"/>
      <c r="AQ41" s="302" t="s">
        <v>432</v>
      </c>
      <c r="AR41" s="111"/>
      <c r="AS41" s="111"/>
      <c r="AT41" s="111"/>
      <c r="AU41" s="111"/>
      <c r="AV41" s="111"/>
      <c r="AW41" s="111"/>
      <c r="AX41" s="111"/>
      <c r="AY41" s="310"/>
      <c r="AZ41" s="274">
        <v>364889</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203</v>
      </c>
      <c r="BW41" s="217"/>
      <c r="BX41" s="217"/>
      <c r="BY41" s="217"/>
      <c r="BZ41" s="217"/>
      <c r="CA41" s="217"/>
      <c r="CB41" s="326"/>
      <c r="CD41" s="261" t="s">
        <v>283</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433</v>
      </c>
      <c r="AR42" s="305"/>
      <c r="AS42" s="305"/>
      <c r="AT42" s="305"/>
      <c r="AU42" s="305"/>
      <c r="AV42" s="305"/>
      <c r="AW42" s="305"/>
      <c r="AX42" s="305"/>
      <c r="AY42" s="311"/>
      <c r="AZ42" s="275">
        <v>2006599</v>
      </c>
      <c r="BA42" s="277"/>
      <c r="BB42" s="277"/>
      <c r="BC42" s="277"/>
      <c r="BD42" s="312"/>
      <c r="BE42" s="312"/>
      <c r="BF42" s="317"/>
      <c r="BG42" s="177"/>
      <c r="BH42" s="179"/>
      <c r="BI42" s="179"/>
      <c r="BJ42" s="179"/>
      <c r="BK42" s="179"/>
      <c r="BL42" s="179"/>
      <c r="BM42" s="267" t="s">
        <v>434</v>
      </c>
      <c r="BN42" s="267"/>
      <c r="BO42" s="267"/>
      <c r="BP42" s="267"/>
      <c r="BQ42" s="267"/>
      <c r="BR42" s="267"/>
      <c r="BS42" s="267"/>
      <c r="BT42" s="267"/>
      <c r="BU42" s="271"/>
      <c r="BV42" s="275">
        <v>480</v>
      </c>
      <c r="BW42" s="277"/>
      <c r="BX42" s="277"/>
      <c r="BY42" s="277"/>
      <c r="BZ42" s="277"/>
      <c r="CA42" s="277"/>
      <c r="CB42" s="327"/>
      <c r="CD42" s="261" t="s">
        <v>276</v>
      </c>
      <c r="CE42" s="1"/>
      <c r="CF42" s="1"/>
      <c r="CG42" s="1"/>
      <c r="CH42" s="1"/>
      <c r="CI42" s="1"/>
      <c r="CJ42" s="1"/>
      <c r="CK42" s="1"/>
      <c r="CL42" s="1"/>
      <c r="CM42" s="1"/>
      <c r="CN42" s="1"/>
      <c r="CO42" s="1"/>
      <c r="CP42" s="1"/>
      <c r="CQ42" s="269"/>
      <c r="CR42" s="274">
        <v>5820820</v>
      </c>
      <c r="CS42" s="313"/>
      <c r="CT42" s="313"/>
      <c r="CU42" s="313"/>
      <c r="CV42" s="313"/>
      <c r="CW42" s="313"/>
      <c r="CX42" s="313"/>
      <c r="CY42" s="332"/>
      <c r="CZ42" s="283">
        <v>20.5</v>
      </c>
      <c r="DA42" s="335"/>
      <c r="DB42" s="335"/>
      <c r="DC42" s="338"/>
      <c r="DD42" s="288">
        <v>852451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88</v>
      </c>
      <c r="CE43" s="1"/>
      <c r="CF43" s="1"/>
      <c r="CG43" s="1"/>
      <c r="CH43" s="1"/>
      <c r="CI43" s="1"/>
      <c r="CJ43" s="1"/>
      <c r="CK43" s="1"/>
      <c r="CL43" s="1"/>
      <c r="CM43" s="1"/>
      <c r="CN43" s="1"/>
      <c r="CO43" s="1"/>
      <c r="CP43" s="1"/>
      <c r="CQ43" s="269"/>
      <c r="CR43" s="274">
        <v>16160</v>
      </c>
      <c r="CS43" s="313"/>
      <c r="CT43" s="313"/>
      <c r="CU43" s="313"/>
      <c r="CV43" s="313"/>
      <c r="CW43" s="313"/>
      <c r="CX43" s="313"/>
      <c r="CY43" s="332"/>
      <c r="CZ43" s="283">
        <v>0.1</v>
      </c>
      <c r="DA43" s="335"/>
      <c r="DB43" s="335"/>
      <c r="DC43" s="338"/>
      <c r="DD43" s="288">
        <v>16160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435</v>
      </c>
      <c r="CG44" s="1"/>
      <c r="CH44" s="1"/>
      <c r="CI44" s="1"/>
      <c r="CJ44" s="1"/>
      <c r="CK44" s="1"/>
      <c r="CL44" s="1"/>
      <c r="CM44" s="1"/>
      <c r="CN44" s="1"/>
      <c r="CO44" s="1"/>
      <c r="CP44" s="1"/>
      <c r="CQ44" s="269"/>
      <c r="CR44" s="274">
        <v>5109988</v>
      </c>
      <c r="CS44" s="217"/>
      <c r="CT44" s="217"/>
      <c r="CU44" s="217"/>
      <c r="CV44" s="217"/>
      <c r="CW44" s="217"/>
      <c r="CX44" s="217"/>
      <c r="CY44" s="279"/>
      <c r="CZ44" s="283">
        <v>18</v>
      </c>
      <c r="DA44" s="238"/>
      <c r="DB44" s="238"/>
      <c r="DC44" s="285"/>
      <c r="DD44" s="288">
        <v>781200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2955560</v>
      </c>
      <c r="CS45" s="313"/>
      <c r="CT45" s="313"/>
      <c r="CU45" s="313"/>
      <c r="CV45" s="313"/>
      <c r="CW45" s="313"/>
      <c r="CX45" s="313"/>
      <c r="CY45" s="332"/>
      <c r="CZ45" s="283">
        <v>10.4</v>
      </c>
      <c r="DA45" s="335"/>
      <c r="DB45" s="335"/>
      <c r="DC45" s="338"/>
      <c r="DD45" s="288">
        <v>196832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1888028</v>
      </c>
      <c r="CS46" s="217"/>
      <c r="CT46" s="217"/>
      <c r="CU46" s="217"/>
      <c r="CV46" s="217"/>
      <c r="CW46" s="217"/>
      <c r="CX46" s="217"/>
      <c r="CY46" s="279"/>
      <c r="CZ46" s="283">
        <v>6.6</v>
      </c>
      <c r="DA46" s="238"/>
      <c r="DB46" s="238"/>
      <c r="DC46" s="285"/>
      <c r="DD46" s="288">
        <v>535481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710832</v>
      </c>
      <c r="CS47" s="313"/>
      <c r="CT47" s="313"/>
      <c r="CU47" s="313"/>
      <c r="CV47" s="313"/>
      <c r="CW47" s="313"/>
      <c r="CX47" s="313"/>
      <c r="CY47" s="332"/>
      <c r="CZ47" s="283">
        <v>2.5</v>
      </c>
      <c r="DA47" s="335"/>
      <c r="DB47" s="335"/>
      <c r="DC47" s="338"/>
      <c r="DD47" s="288">
        <v>71251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198</v>
      </c>
      <c r="CE49" s="267"/>
      <c r="CF49" s="267"/>
      <c r="CG49" s="267"/>
      <c r="CH49" s="267"/>
      <c r="CI49" s="267"/>
      <c r="CJ49" s="267"/>
      <c r="CK49" s="267"/>
      <c r="CL49" s="267"/>
      <c r="CM49" s="267"/>
      <c r="CN49" s="267"/>
      <c r="CO49" s="267"/>
      <c r="CP49" s="267"/>
      <c r="CQ49" s="271"/>
      <c r="CR49" s="275">
        <v>28433296</v>
      </c>
      <c r="CS49" s="312"/>
      <c r="CT49" s="312"/>
      <c r="CU49" s="312"/>
      <c r="CV49" s="312"/>
      <c r="CW49" s="312"/>
      <c r="CX49" s="312"/>
      <c r="CY49" s="333"/>
      <c r="CZ49" s="292">
        <v>100</v>
      </c>
      <c r="DA49" s="336"/>
      <c r="DB49" s="336"/>
      <c r="DC49" s="339"/>
      <c r="DD49" s="342">
        <v>16460184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gldmMacUkzT5L59/nw0fWggheVD8lSkpU6YPeobwxA431si+AUIpzntkDEu8kEZGzbbPW2OPNSGTsUZ/QEZ6iA==" saltValue="oa8P7sXpmdVIHXfmYMrj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184</v>
      </c>
      <c r="R5" s="447"/>
      <c r="S5" s="447"/>
      <c r="T5" s="447"/>
      <c r="U5" s="458"/>
      <c r="V5" s="435" t="s">
        <v>444</v>
      </c>
      <c r="W5" s="447"/>
      <c r="X5" s="447"/>
      <c r="Y5" s="447"/>
      <c r="Z5" s="458"/>
      <c r="AA5" s="435" t="s">
        <v>445</v>
      </c>
      <c r="AB5" s="447"/>
      <c r="AC5" s="447"/>
      <c r="AD5" s="447"/>
      <c r="AE5" s="447"/>
      <c r="AF5" s="504" t="s">
        <v>180</v>
      </c>
      <c r="AG5" s="447"/>
      <c r="AH5" s="447"/>
      <c r="AI5" s="447"/>
      <c r="AJ5" s="522"/>
      <c r="AK5" s="447" t="s">
        <v>446</v>
      </c>
      <c r="AL5" s="447"/>
      <c r="AM5" s="447"/>
      <c r="AN5" s="447"/>
      <c r="AO5" s="458"/>
      <c r="AP5" s="435" t="s">
        <v>447</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323</v>
      </c>
      <c r="CN5" s="447"/>
      <c r="CO5" s="447"/>
      <c r="CP5" s="447"/>
      <c r="CQ5" s="458"/>
      <c r="CR5" s="435" t="s">
        <v>247</v>
      </c>
      <c r="CS5" s="447"/>
      <c r="CT5" s="447"/>
      <c r="CU5" s="447"/>
      <c r="CV5" s="458"/>
      <c r="CW5" s="435" t="s">
        <v>52</v>
      </c>
      <c r="CX5" s="447"/>
      <c r="CY5" s="447"/>
      <c r="CZ5" s="447"/>
      <c r="DA5" s="458"/>
      <c r="DB5" s="435" t="s">
        <v>412</v>
      </c>
      <c r="DC5" s="447"/>
      <c r="DD5" s="447"/>
      <c r="DE5" s="447"/>
      <c r="DF5" s="458"/>
      <c r="DG5" s="700" t="s">
        <v>244</v>
      </c>
      <c r="DH5" s="703"/>
      <c r="DI5" s="703"/>
      <c r="DJ5" s="703"/>
      <c r="DK5" s="708"/>
      <c r="DL5" s="700" t="s">
        <v>453</v>
      </c>
      <c r="DM5" s="703"/>
      <c r="DN5" s="703"/>
      <c r="DO5" s="703"/>
      <c r="DP5" s="708"/>
      <c r="DQ5" s="435" t="s">
        <v>454</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456</v>
      </c>
      <c r="C7" s="419"/>
      <c r="D7" s="419"/>
      <c r="E7" s="419"/>
      <c r="F7" s="419"/>
      <c r="G7" s="419"/>
      <c r="H7" s="419"/>
      <c r="I7" s="419"/>
      <c r="J7" s="419"/>
      <c r="K7" s="419"/>
      <c r="L7" s="419"/>
      <c r="M7" s="419"/>
      <c r="N7" s="419"/>
      <c r="O7" s="419"/>
      <c r="P7" s="431"/>
      <c r="Q7" s="437">
        <v>30238</v>
      </c>
      <c r="R7" s="449"/>
      <c r="S7" s="449"/>
      <c r="T7" s="449"/>
      <c r="U7" s="449"/>
      <c r="V7" s="449">
        <v>28441</v>
      </c>
      <c r="W7" s="449"/>
      <c r="X7" s="449"/>
      <c r="Y7" s="449"/>
      <c r="Z7" s="449"/>
      <c r="AA7" s="449">
        <v>1797</v>
      </c>
      <c r="AB7" s="449"/>
      <c r="AC7" s="449"/>
      <c r="AD7" s="449"/>
      <c r="AE7" s="492"/>
      <c r="AF7" s="506">
        <v>1212</v>
      </c>
      <c r="AG7" s="519"/>
      <c r="AH7" s="519"/>
      <c r="AI7" s="519"/>
      <c r="AJ7" s="524"/>
      <c r="AK7" s="532">
        <v>2073</v>
      </c>
      <c r="AL7" s="449"/>
      <c r="AM7" s="449"/>
      <c r="AN7" s="449"/>
      <c r="AO7" s="449"/>
      <c r="AP7" s="449">
        <v>24706</v>
      </c>
      <c r="AQ7" s="449"/>
      <c r="AR7" s="449"/>
      <c r="AS7" s="449"/>
      <c r="AT7" s="449"/>
      <c r="AU7" s="564" t="s">
        <v>543</v>
      </c>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536</v>
      </c>
      <c r="BT7" s="419"/>
      <c r="BU7" s="419"/>
      <c r="BV7" s="419"/>
      <c r="BW7" s="419"/>
      <c r="BX7" s="419"/>
      <c r="BY7" s="419"/>
      <c r="BZ7" s="419"/>
      <c r="CA7" s="419"/>
      <c r="CB7" s="419"/>
      <c r="CC7" s="419"/>
      <c r="CD7" s="419"/>
      <c r="CE7" s="419"/>
      <c r="CF7" s="419"/>
      <c r="CG7" s="431"/>
      <c r="CH7" s="663">
        <v>0</v>
      </c>
      <c r="CI7" s="666"/>
      <c r="CJ7" s="666"/>
      <c r="CK7" s="666"/>
      <c r="CL7" s="681"/>
      <c r="CM7" s="663">
        <v>29</v>
      </c>
      <c r="CN7" s="666"/>
      <c r="CO7" s="666"/>
      <c r="CP7" s="666"/>
      <c r="CQ7" s="681"/>
      <c r="CR7" s="663">
        <v>6</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120</v>
      </c>
      <c r="BT8" s="420"/>
      <c r="BU8" s="420"/>
      <c r="BV8" s="420"/>
      <c r="BW8" s="420"/>
      <c r="BX8" s="420"/>
      <c r="BY8" s="420"/>
      <c r="BZ8" s="420"/>
      <c r="CA8" s="420"/>
      <c r="CB8" s="420"/>
      <c r="CC8" s="420"/>
      <c r="CD8" s="420"/>
      <c r="CE8" s="420"/>
      <c r="CF8" s="420"/>
      <c r="CG8" s="432"/>
      <c r="CH8" s="444">
        <v>1</v>
      </c>
      <c r="CI8" s="456"/>
      <c r="CJ8" s="456"/>
      <c r="CK8" s="456"/>
      <c r="CL8" s="682"/>
      <c r="CM8" s="444">
        <v>126</v>
      </c>
      <c r="CN8" s="456"/>
      <c r="CO8" s="456"/>
      <c r="CP8" s="456"/>
      <c r="CQ8" s="682"/>
      <c r="CR8" s="444">
        <v>30</v>
      </c>
      <c r="CS8" s="456"/>
      <c r="CT8" s="456"/>
      <c r="CU8" s="456"/>
      <c r="CV8" s="682"/>
      <c r="CW8" s="444">
        <v>37</v>
      </c>
      <c r="CX8" s="456"/>
      <c r="CY8" s="456"/>
      <c r="CZ8" s="456"/>
      <c r="DA8" s="682"/>
      <c r="DB8" s="444" t="s">
        <v>203</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538</v>
      </c>
      <c r="BT9" s="420"/>
      <c r="BU9" s="420"/>
      <c r="BV9" s="420"/>
      <c r="BW9" s="420"/>
      <c r="BX9" s="420"/>
      <c r="BY9" s="420"/>
      <c r="BZ9" s="420"/>
      <c r="CA9" s="420"/>
      <c r="CB9" s="420"/>
      <c r="CC9" s="420"/>
      <c r="CD9" s="420"/>
      <c r="CE9" s="420"/>
      <c r="CF9" s="420"/>
      <c r="CG9" s="432"/>
      <c r="CH9" s="444">
        <v>85</v>
      </c>
      <c r="CI9" s="456"/>
      <c r="CJ9" s="456"/>
      <c r="CK9" s="456"/>
      <c r="CL9" s="682"/>
      <c r="CM9" s="444">
        <v>122</v>
      </c>
      <c r="CN9" s="456"/>
      <c r="CO9" s="456"/>
      <c r="CP9" s="456"/>
      <c r="CQ9" s="682"/>
      <c r="CR9" s="444">
        <v>11</v>
      </c>
      <c r="CS9" s="456"/>
      <c r="CT9" s="456"/>
      <c r="CU9" s="456"/>
      <c r="CV9" s="682"/>
      <c r="CW9" s="444" t="s">
        <v>203</v>
      </c>
      <c r="CX9" s="456"/>
      <c r="CY9" s="456"/>
      <c r="CZ9" s="456"/>
      <c r="DA9" s="682"/>
      <c r="DB9" s="444" t="s">
        <v>203</v>
      </c>
      <c r="DC9" s="456"/>
      <c r="DD9" s="456"/>
      <c r="DE9" s="456"/>
      <c r="DF9" s="682"/>
      <c r="DG9" s="444" t="s">
        <v>203</v>
      </c>
      <c r="DH9" s="456"/>
      <c r="DI9" s="456"/>
      <c r="DJ9" s="456"/>
      <c r="DK9" s="682"/>
      <c r="DL9" s="444" t="s">
        <v>203</v>
      </c>
      <c r="DM9" s="456"/>
      <c r="DN9" s="456"/>
      <c r="DO9" s="456"/>
      <c r="DP9" s="682"/>
      <c r="DQ9" s="444" t="s">
        <v>203</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284</v>
      </c>
      <c r="BT10" s="420"/>
      <c r="BU10" s="420"/>
      <c r="BV10" s="420"/>
      <c r="BW10" s="420"/>
      <c r="BX10" s="420"/>
      <c r="BY10" s="420"/>
      <c r="BZ10" s="420"/>
      <c r="CA10" s="420"/>
      <c r="CB10" s="420"/>
      <c r="CC10" s="420"/>
      <c r="CD10" s="420"/>
      <c r="CE10" s="420"/>
      <c r="CF10" s="420"/>
      <c r="CG10" s="432"/>
      <c r="CH10" s="444">
        <v>-160</v>
      </c>
      <c r="CI10" s="456"/>
      <c r="CJ10" s="456"/>
      <c r="CK10" s="456"/>
      <c r="CL10" s="682"/>
      <c r="CM10" s="444">
        <v>2234</v>
      </c>
      <c r="CN10" s="456"/>
      <c r="CO10" s="456"/>
      <c r="CP10" s="456"/>
      <c r="CQ10" s="682"/>
      <c r="CR10" s="444">
        <v>29</v>
      </c>
      <c r="CS10" s="456"/>
      <c r="CT10" s="456"/>
      <c r="CU10" s="456"/>
      <c r="CV10" s="682"/>
      <c r="CW10" s="444">
        <v>1</v>
      </c>
      <c r="CX10" s="456"/>
      <c r="CY10" s="456"/>
      <c r="CZ10" s="456"/>
      <c r="DA10" s="682"/>
      <c r="DB10" s="444" t="s">
        <v>203</v>
      </c>
      <c r="DC10" s="456"/>
      <c r="DD10" s="456"/>
      <c r="DE10" s="456"/>
      <c r="DF10" s="682"/>
      <c r="DG10" s="444" t="s">
        <v>203</v>
      </c>
      <c r="DH10" s="456"/>
      <c r="DI10" s="456"/>
      <c r="DJ10" s="456"/>
      <c r="DK10" s="682"/>
      <c r="DL10" s="444" t="s">
        <v>203</v>
      </c>
      <c r="DM10" s="456"/>
      <c r="DN10" s="456"/>
      <c r="DO10" s="456"/>
      <c r="DP10" s="682"/>
      <c r="DQ10" s="444" t="s">
        <v>203</v>
      </c>
      <c r="DR10" s="456"/>
      <c r="DS10" s="456"/>
      <c r="DT10" s="456"/>
      <c r="DU10" s="682"/>
      <c r="DV10" s="400" t="s">
        <v>183</v>
      </c>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303</v>
      </c>
      <c r="C23" s="421"/>
      <c r="D23" s="421"/>
      <c r="E23" s="421"/>
      <c r="F23" s="421"/>
      <c r="G23" s="421"/>
      <c r="H23" s="421"/>
      <c r="I23" s="421"/>
      <c r="J23" s="421"/>
      <c r="K23" s="421"/>
      <c r="L23" s="421"/>
      <c r="M23" s="421"/>
      <c r="N23" s="421"/>
      <c r="O23" s="421"/>
      <c r="P23" s="433"/>
      <c r="Q23" s="440">
        <v>30238</v>
      </c>
      <c r="R23" s="452"/>
      <c r="S23" s="452"/>
      <c r="T23" s="452"/>
      <c r="U23" s="452"/>
      <c r="V23" s="452">
        <v>28441</v>
      </c>
      <c r="W23" s="452"/>
      <c r="X23" s="452"/>
      <c r="Y23" s="452"/>
      <c r="Z23" s="452"/>
      <c r="AA23" s="452">
        <v>1797</v>
      </c>
      <c r="AB23" s="452"/>
      <c r="AC23" s="452"/>
      <c r="AD23" s="452"/>
      <c r="AE23" s="494"/>
      <c r="AF23" s="508">
        <v>1212</v>
      </c>
      <c r="AG23" s="452"/>
      <c r="AH23" s="452"/>
      <c r="AI23" s="452"/>
      <c r="AJ23" s="526"/>
      <c r="AK23" s="534"/>
      <c r="AL23" s="455"/>
      <c r="AM23" s="455"/>
      <c r="AN23" s="455"/>
      <c r="AO23" s="455"/>
      <c r="AP23" s="452">
        <v>24706</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460</v>
      </c>
      <c r="R26" s="447"/>
      <c r="S26" s="447"/>
      <c r="T26" s="447"/>
      <c r="U26" s="458"/>
      <c r="V26" s="435" t="s">
        <v>461</v>
      </c>
      <c r="W26" s="447"/>
      <c r="X26" s="447"/>
      <c r="Y26" s="447"/>
      <c r="Z26" s="458"/>
      <c r="AA26" s="435" t="s">
        <v>462</v>
      </c>
      <c r="AB26" s="447"/>
      <c r="AC26" s="447"/>
      <c r="AD26" s="447"/>
      <c r="AE26" s="447"/>
      <c r="AF26" s="509" t="s">
        <v>251</v>
      </c>
      <c r="AG26" s="520"/>
      <c r="AH26" s="520"/>
      <c r="AI26" s="520"/>
      <c r="AJ26" s="527"/>
      <c r="AK26" s="447" t="s">
        <v>392</v>
      </c>
      <c r="AL26" s="447"/>
      <c r="AM26" s="447"/>
      <c r="AN26" s="447"/>
      <c r="AO26" s="458"/>
      <c r="AP26" s="435" t="s">
        <v>359</v>
      </c>
      <c r="AQ26" s="447"/>
      <c r="AR26" s="447"/>
      <c r="AS26" s="447"/>
      <c r="AT26" s="458"/>
      <c r="AU26" s="435" t="s">
        <v>463</v>
      </c>
      <c r="AV26" s="447"/>
      <c r="AW26" s="447"/>
      <c r="AX26" s="447"/>
      <c r="AY26" s="458"/>
      <c r="AZ26" s="435" t="s">
        <v>464</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465</v>
      </c>
      <c r="C28" s="419"/>
      <c r="D28" s="419"/>
      <c r="E28" s="419"/>
      <c r="F28" s="419"/>
      <c r="G28" s="419"/>
      <c r="H28" s="419"/>
      <c r="I28" s="419"/>
      <c r="J28" s="419"/>
      <c r="K28" s="419"/>
      <c r="L28" s="419"/>
      <c r="M28" s="419"/>
      <c r="N28" s="419"/>
      <c r="O28" s="419"/>
      <c r="P28" s="431"/>
      <c r="Q28" s="441">
        <v>4708</v>
      </c>
      <c r="R28" s="453"/>
      <c r="S28" s="453"/>
      <c r="T28" s="453"/>
      <c r="U28" s="453"/>
      <c r="V28" s="453">
        <v>4598</v>
      </c>
      <c r="W28" s="453"/>
      <c r="X28" s="453"/>
      <c r="Y28" s="453"/>
      <c r="Z28" s="453"/>
      <c r="AA28" s="453">
        <v>110</v>
      </c>
      <c r="AB28" s="453"/>
      <c r="AC28" s="453"/>
      <c r="AD28" s="453"/>
      <c r="AE28" s="495"/>
      <c r="AF28" s="511">
        <v>110</v>
      </c>
      <c r="AG28" s="453"/>
      <c r="AH28" s="453"/>
      <c r="AI28" s="453"/>
      <c r="AJ28" s="529"/>
      <c r="AK28" s="535">
        <v>365</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6652</v>
      </c>
      <c r="R29" s="450"/>
      <c r="S29" s="450"/>
      <c r="T29" s="450"/>
      <c r="U29" s="450"/>
      <c r="V29" s="450">
        <v>6539</v>
      </c>
      <c r="W29" s="450"/>
      <c r="X29" s="450"/>
      <c r="Y29" s="450"/>
      <c r="Z29" s="450"/>
      <c r="AA29" s="450">
        <v>113</v>
      </c>
      <c r="AB29" s="450"/>
      <c r="AC29" s="450"/>
      <c r="AD29" s="450"/>
      <c r="AE29" s="461"/>
      <c r="AF29" s="507">
        <v>113</v>
      </c>
      <c r="AG29" s="456"/>
      <c r="AH29" s="456"/>
      <c r="AI29" s="456"/>
      <c r="AJ29" s="525"/>
      <c r="AK29" s="460">
        <v>1039</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688</v>
      </c>
      <c r="R30" s="450"/>
      <c r="S30" s="450"/>
      <c r="T30" s="450"/>
      <c r="U30" s="450"/>
      <c r="V30" s="450">
        <v>683</v>
      </c>
      <c r="W30" s="450"/>
      <c r="X30" s="450"/>
      <c r="Y30" s="450"/>
      <c r="Z30" s="450"/>
      <c r="AA30" s="450">
        <v>5</v>
      </c>
      <c r="AB30" s="450"/>
      <c r="AC30" s="450"/>
      <c r="AD30" s="450"/>
      <c r="AE30" s="461"/>
      <c r="AF30" s="507">
        <v>5</v>
      </c>
      <c r="AG30" s="456"/>
      <c r="AH30" s="456"/>
      <c r="AI30" s="456"/>
      <c r="AJ30" s="525"/>
      <c r="AK30" s="460">
        <v>218</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10</v>
      </c>
      <c r="C31" s="420"/>
      <c r="D31" s="420"/>
      <c r="E31" s="420"/>
      <c r="F31" s="420"/>
      <c r="G31" s="420"/>
      <c r="H31" s="420"/>
      <c r="I31" s="420"/>
      <c r="J31" s="420"/>
      <c r="K31" s="420"/>
      <c r="L31" s="420"/>
      <c r="M31" s="420"/>
      <c r="N31" s="420"/>
      <c r="O31" s="420"/>
      <c r="P31" s="432"/>
      <c r="Q31" s="438">
        <v>537</v>
      </c>
      <c r="R31" s="450"/>
      <c r="S31" s="450"/>
      <c r="T31" s="450"/>
      <c r="U31" s="450"/>
      <c r="V31" s="450">
        <v>518</v>
      </c>
      <c r="W31" s="450"/>
      <c r="X31" s="450"/>
      <c r="Y31" s="450"/>
      <c r="Z31" s="450"/>
      <c r="AA31" s="450">
        <v>19</v>
      </c>
      <c r="AB31" s="450"/>
      <c r="AC31" s="450"/>
      <c r="AD31" s="450"/>
      <c r="AE31" s="461"/>
      <c r="AF31" s="507">
        <v>446</v>
      </c>
      <c r="AG31" s="456"/>
      <c r="AH31" s="456"/>
      <c r="AI31" s="456"/>
      <c r="AJ31" s="525"/>
      <c r="AK31" s="460">
        <v>149</v>
      </c>
      <c r="AL31" s="450"/>
      <c r="AM31" s="450"/>
      <c r="AN31" s="450"/>
      <c r="AO31" s="450"/>
      <c r="AP31" s="450">
        <v>2823</v>
      </c>
      <c r="AQ31" s="450"/>
      <c r="AR31" s="450"/>
      <c r="AS31" s="450"/>
      <c r="AT31" s="450"/>
      <c r="AU31" s="450">
        <v>940</v>
      </c>
      <c r="AV31" s="450"/>
      <c r="AW31" s="450"/>
      <c r="AX31" s="450"/>
      <c r="AY31" s="450"/>
      <c r="AZ31" s="597" t="s">
        <v>203</v>
      </c>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87</v>
      </c>
      <c r="C32" s="420"/>
      <c r="D32" s="420"/>
      <c r="E32" s="420"/>
      <c r="F32" s="420"/>
      <c r="G32" s="420"/>
      <c r="H32" s="420"/>
      <c r="I32" s="420"/>
      <c r="J32" s="420"/>
      <c r="K32" s="420"/>
      <c r="L32" s="420"/>
      <c r="M32" s="420"/>
      <c r="N32" s="420"/>
      <c r="O32" s="420"/>
      <c r="P32" s="432"/>
      <c r="Q32" s="438">
        <v>3811</v>
      </c>
      <c r="R32" s="450"/>
      <c r="S32" s="450"/>
      <c r="T32" s="450"/>
      <c r="U32" s="450"/>
      <c r="V32" s="450">
        <v>3928</v>
      </c>
      <c r="W32" s="450"/>
      <c r="X32" s="450"/>
      <c r="Y32" s="450"/>
      <c r="Z32" s="450"/>
      <c r="AA32" s="450">
        <v>-116</v>
      </c>
      <c r="AB32" s="450"/>
      <c r="AC32" s="450"/>
      <c r="AD32" s="450"/>
      <c r="AE32" s="461"/>
      <c r="AF32" s="507">
        <v>2496</v>
      </c>
      <c r="AG32" s="456"/>
      <c r="AH32" s="456"/>
      <c r="AI32" s="456"/>
      <c r="AJ32" s="525"/>
      <c r="AK32" s="460">
        <v>364</v>
      </c>
      <c r="AL32" s="450"/>
      <c r="AM32" s="450"/>
      <c r="AN32" s="450"/>
      <c r="AO32" s="450"/>
      <c r="AP32" s="450">
        <v>2050</v>
      </c>
      <c r="AQ32" s="450"/>
      <c r="AR32" s="450"/>
      <c r="AS32" s="450"/>
      <c r="AT32" s="450"/>
      <c r="AU32" s="450">
        <v>1199</v>
      </c>
      <c r="AV32" s="450"/>
      <c r="AW32" s="450"/>
      <c r="AX32" s="450"/>
      <c r="AY32" s="450"/>
      <c r="AZ32" s="597" t="s">
        <v>203</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467</v>
      </c>
      <c r="C33" s="420"/>
      <c r="D33" s="420"/>
      <c r="E33" s="420"/>
      <c r="F33" s="420"/>
      <c r="G33" s="420"/>
      <c r="H33" s="420"/>
      <c r="I33" s="420"/>
      <c r="J33" s="420"/>
      <c r="K33" s="420"/>
      <c r="L33" s="420"/>
      <c r="M33" s="420"/>
      <c r="N33" s="420"/>
      <c r="O33" s="420"/>
      <c r="P33" s="432"/>
      <c r="Q33" s="438">
        <v>92</v>
      </c>
      <c r="R33" s="450"/>
      <c r="S33" s="450"/>
      <c r="T33" s="450"/>
      <c r="U33" s="450"/>
      <c r="V33" s="450">
        <v>55</v>
      </c>
      <c r="W33" s="450"/>
      <c r="X33" s="450"/>
      <c r="Y33" s="450"/>
      <c r="Z33" s="450"/>
      <c r="AA33" s="450">
        <v>37</v>
      </c>
      <c r="AB33" s="450"/>
      <c r="AC33" s="450"/>
      <c r="AD33" s="450"/>
      <c r="AE33" s="461"/>
      <c r="AF33" s="507">
        <v>221</v>
      </c>
      <c r="AG33" s="456"/>
      <c r="AH33" s="456"/>
      <c r="AI33" s="456"/>
      <c r="AJ33" s="525"/>
      <c r="AK33" s="460" t="s">
        <v>203</v>
      </c>
      <c r="AL33" s="450"/>
      <c r="AM33" s="450"/>
      <c r="AN33" s="450"/>
      <c r="AO33" s="450"/>
      <c r="AP33" s="450" t="s">
        <v>203</v>
      </c>
      <c r="AQ33" s="450"/>
      <c r="AR33" s="450"/>
      <c r="AS33" s="450"/>
      <c r="AT33" s="450"/>
      <c r="AU33" s="450" t="s">
        <v>203</v>
      </c>
      <c r="AV33" s="450"/>
      <c r="AW33" s="450"/>
      <c r="AX33" s="450"/>
      <c r="AY33" s="450"/>
      <c r="AZ33" s="597" t="s">
        <v>203</v>
      </c>
      <c r="BA33" s="597"/>
      <c r="BB33" s="597"/>
      <c r="BC33" s="597"/>
      <c r="BD33" s="597"/>
      <c r="BE33" s="565" t="s">
        <v>466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469</v>
      </c>
      <c r="C34" s="420"/>
      <c r="D34" s="420"/>
      <c r="E34" s="420"/>
      <c r="F34" s="420"/>
      <c r="G34" s="420"/>
      <c r="H34" s="420"/>
      <c r="I34" s="420"/>
      <c r="J34" s="420"/>
      <c r="K34" s="420"/>
      <c r="L34" s="420"/>
      <c r="M34" s="420"/>
      <c r="N34" s="420"/>
      <c r="O34" s="420"/>
      <c r="P34" s="432"/>
      <c r="Q34" s="438">
        <v>85</v>
      </c>
      <c r="R34" s="450"/>
      <c r="S34" s="450"/>
      <c r="T34" s="450"/>
      <c r="U34" s="450"/>
      <c r="V34" s="450">
        <v>69</v>
      </c>
      <c r="W34" s="450"/>
      <c r="X34" s="450"/>
      <c r="Y34" s="450"/>
      <c r="Z34" s="450"/>
      <c r="AA34" s="450">
        <v>16</v>
      </c>
      <c r="AB34" s="450"/>
      <c r="AC34" s="450"/>
      <c r="AD34" s="450"/>
      <c r="AE34" s="461"/>
      <c r="AF34" s="507">
        <v>36</v>
      </c>
      <c r="AG34" s="456"/>
      <c r="AH34" s="456"/>
      <c r="AI34" s="456"/>
      <c r="AJ34" s="525"/>
      <c r="AK34" s="460">
        <v>37</v>
      </c>
      <c r="AL34" s="450"/>
      <c r="AM34" s="450"/>
      <c r="AN34" s="450"/>
      <c r="AO34" s="450"/>
      <c r="AP34" s="450">
        <v>141</v>
      </c>
      <c r="AQ34" s="450"/>
      <c r="AR34" s="450"/>
      <c r="AS34" s="450"/>
      <c r="AT34" s="450"/>
      <c r="AU34" s="450">
        <v>141</v>
      </c>
      <c r="AV34" s="450"/>
      <c r="AW34" s="450"/>
      <c r="AX34" s="450"/>
      <c r="AY34" s="450"/>
      <c r="AZ34" s="597" t="s">
        <v>203</v>
      </c>
      <c r="BA34" s="597"/>
      <c r="BB34" s="597"/>
      <c r="BC34" s="597"/>
      <c r="BD34" s="597"/>
      <c r="BE34" s="565" t="s">
        <v>466</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314</v>
      </c>
      <c r="C35" s="420"/>
      <c r="D35" s="420"/>
      <c r="E35" s="420"/>
      <c r="F35" s="420"/>
      <c r="G35" s="420"/>
      <c r="H35" s="420"/>
      <c r="I35" s="420"/>
      <c r="J35" s="420"/>
      <c r="K35" s="420"/>
      <c r="L35" s="420"/>
      <c r="M35" s="420"/>
      <c r="N35" s="420"/>
      <c r="O35" s="420"/>
      <c r="P35" s="432"/>
      <c r="Q35" s="438">
        <v>199</v>
      </c>
      <c r="R35" s="450"/>
      <c r="S35" s="450"/>
      <c r="T35" s="450"/>
      <c r="U35" s="450"/>
      <c r="V35" s="450">
        <v>161</v>
      </c>
      <c r="W35" s="450"/>
      <c r="X35" s="450"/>
      <c r="Y35" s="450"/>
      <c r="Z35" s="450"/>
      <c r="AA35" s="450">
        <v>38</v>
      </c>
      <c r="AB35" s="450"/>
      <c r="AC35" s="450"/>
      <c r="AD35" s="450"/>
      <c r="AE35" s="461"/>
      <c r="AF35" s="507">
        <v>38</v>
      </c>
      <c r="AG35" s="456"/>
      <c r="AH35" s="456"/>
      <c r="AI35" s="456"/>
      <c r="AJ35" s="525"/>
      <c r="AK35" s="460">
        <v>104</v>
      </c>
      <c r="AL35" s="450"/>
      <c r="AM35" s="450"/>
      <c r="AN35" s="450"/>
      <c r="AO35" s="450"/>
      <c r="AP35" s="450">
        <v>518</v>
      </c>
      <c r="AQ35" s="450"/>
      <c r="AR35" s="450"/>
      <c r="AS35" s="450"/>
      <c r="AT35" s="450"/>
      <c r="AU35" s="450">
        <v>509</v>
      </c>
      <c r="AV35" s="450"/>
      <c r="AW35" s="450"/>
      <c r="AX35" s="450"/>
      <c r="AY35" s="450"/>
      <c r="AZ35" s="597" t="s">
        <v>203</v>
      </c>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448</v>
      </c>
      <c r="C36" s="420"/>
      <c r="D36" s="420"/>
      <c r="E36" s="420"/>
      <c r="F36" s="420"/>
      <c r="G36" s="420"/>
      <c r="H36" s="420"/>
      <c r="I36" s="420"/>
      <c r="J36" s="420"/>
      <c r="K36" s="420"/>
      <c r="L36" s="420"/>
      <c r="M36" s="420"/>
      <c r="N36" s="420"/>
      <c r="O36" s="420"/>
      <c r="P36" s="432"/>
      <c r="Q36" s="438">
        <v>33</v>
      </c>
      <c r="R36" s="450"/>
      <c r="S36" s="450"/>
      <c r="T36" s="450"/>
      <c r="U36" s="450"/>
      <c r="V36" s="450">
        <v>30</v>
      </c>
      <c r="W36" s="450"/>
      <c r="X36" s="450"/>
      <c r="Y36" s="450"/>
      <c r="Z36" s="450"/>
      <c r="AA36" s="450">
        <v>3</v>
      </c>
      <c r="AB36" s="450"/>
      <c r="AC36" s="450"/>
      <c r="AD36" s="450"/>
      <c r="AE36" s="461"/>
      <c r="AF36" s="507">
        <v>3</v>
      </c>
      <c r="AG36" s="456"/>
      <c r="AH36" s="456"/>
      <c r="AI36" s="456"/>
      <c r="AJ36" s="525"/>
      <c r="AK36" s="460">
        <v>17</v>
      </c>
      <c r="AL36" s="450"/>
      <c r="AM36" s="450"/>
      <c r="AN36" s="450"/>
      <c r="AO36" s="450"/>
      <c r="AP36" s="450">
        <v>26</v>
      </c>
      <c r="AQ36" s="450"/>
      <c r="AR36" s="450"/>
      <c r="AS36" s="450"/>
      <c r="AT36" s="450"/>
      <c r="AU36" s="450">
        <v>21</v>
      </c>
      <c r="AV36" s="450"/>
      <c r="AW36" s="450"/>
      <c r="AX36" s="450"/>
      <c r="AY36" s="450"/>
      <c r="AZ36" s="597" t="s">
        <v>203</v>
      </c>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3468</v>
      </c>
      <c r="AG63" s="452"/>
      <c r="AH63" s="452"/>
      <c r="AI63" s="452"/>
      <c r="AJ63" s="526"/>
      <c r="AK63" s="534"/>
      <c r="AL63" s="455"/>
      <c r="AM63" s="455"/>
      <c r="AN63" s="455"/>
      <c r="AO63" s="455"/>
      <c r="AP63" s="452">
        <v>5558</v>
      </c>
      <c r="AQ63" s="452"/>
      <c r="AR63" s="452"/>
      <c r="AS63" s="452"/>
      <c r="AT63" s="452"/>
      <c r="AU63" s="452">
        <v>2810</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413</v>
      </c>
      <c r="B66" s="397"/>
      <c r="C66" s="397"/>
      <c r="D66" s="397"/>
      <c r="E66" s="397"/>
      <c r="F66" s="397"/>
      <c r="G66" s="397"/>
      <c r="H66" s="397"/>
      <c r="I66" s="397"/>
      <c r="J66" s="397"/>
      <c r="K66" s="397"/>
      <c r="L66" s="397"/>
      <c r="M66" s="397"/>
      <c r="N66" s="397"/>
      <c r="O66" s="397"/>
      <c r="P66" s="429"/>
      <c r="Q66" s="435" t="s">
        <v>460</v>
      </c>
      <c r="R66" s="447"/>
      <c r="S66" s="447"/>
      <c r="T66" s="447"/>
      <c r="U66" s="458"/>
      <c r="V66" s="435" t="s">
        <v>461</v>
      </c>
      <c r="W66" s="447"/>
      <c r="X66" s="447"/>
      <c r="Y66" s="447"/>
      <c r="Z66" s="458"/>
      <c r="AA66" s="435" t="s">
        <v>462</v>
      </c>
      <c r="AB66" s="447"/>
      <c r="AC66" s="447"/>
      <c r="AD66" s="447"/>
      <c r="AE66" s="458"/>
      <c r="AF66" s="512" t="s">
        <v>251</v>
      </c>
      <c r="AG66" s="520"/>
      <c r="AH66" s="520"/>
      <c r="AI66" s="520"/>
      <c r="AJ66" s="530"/>
      <c r="AK66" s="435" t="s">
        <v>392</v>
      </c>
      <c r="AL66" s="397"/>
      <c r="AM66" s="397"/>
      <c r="AN66" s="397"/>
      <c r="AO66" s="429"/>
      <c r="AP66" s="435" t="s">
        <v>359</v>
      </c>
      <c r="AQ66" s="447"/>
      <c r="AR66" s="447"/>
      <c r="AS66" s="447"/>
      <c r="AT66" s="458"/>
      <c r="AU66" s="435" t="s">
        <v>471</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539</v>
      </c>
      <c r="C68" s="419"/>
      <c r="D68" s="419"/>
      <c r="E68" s="419"/>
      <c r="F68" s="419"/>
      <c r="G68" s="419"/>
      <c r="H68" s="419"/>
      <c r="I68" s="419"/>
      <c r="J68" s="419"/>
      <c r="K68" s="419"/>
      <c r="L68" s="419"/>
      <c r="M68" s="419"/>
      <c r="N68" s="419"/>
      <c r="O68" s="419"/>
      <c r="P68" s="431"/>
      <c r="Q68" s="437">
        <v>2136</v>
      </c>
      <c r="R68" s="449"/>
      <c r="S68" s="449"/>
      <c r="T68" s="449"/>
      <c r="U68" s="449"/>
      <c r="V68" s="449">
        <v>1695</v>
      </c>
      <c r="W68" s="449"/>
      <c r="X68" s="449"/>
      <c r="Y68" s="449"/>
      <c r="Z68" s="449"/>
      <c r="AA68" s="449">
        <v>441</v>
      </c>
      <c r="AB68" s="449"/>
      <c r="AC68" s="449"/>
      <c r="AD68" s="449"/>
      <c r="AE68" s="449"/>
      <c r="AF68" s="449">
        <v>441</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189</v>
      </c>
      <c r="C69" s="420"/>
      <c r="D69" s="420"/>
      <c r="E69" s="420"/>
      <c r="F69" s="420"/>
      <c r="G69" s="420"/>
      <c r="H69" s="420"/>
      <c r="I69" s="420"/>
      <c r="J69" s="420"/>
      <c r="K69" s="420"/>
      <c r="L69" s="420"/>
      <c r="M69" s="420"/>
      <c r="N69" s="420"/>
      <c r="O69" s="420"/>
      <c r="P69" s="432"/>
      <c r="Q69" s="438">
        <v>349</v>
      </c>
      <c r="R69" s="450"/>
      <c r="S69" s="450"/>
      <c r="T69" s="450"/>
      <c r="U69" s="450"/>
      <c r="V69" s="450">
        <v>348</v>
      </c>
      <c r="W69" s="450"/>
      <c r="X69" s="450"/>
      <c r="Y69" s="450"/>
      <c r="Z69" s="450"/>
      <c r="AA69" s="450">
        <v>0</v>
      </c>
      <c r="AB69" s="450"/>
      <c r="AC69" s="450"/>
      <c r="AD69" s="450"/>
      <c r="AE69" s="450"/>
      <c r="AF69" s="450">
        <v>0</v>
      </c>
      <c r="AG69" s="450"/>
      <c r="AH69" s="450"/>
      <c r="AI69" s="450"/>
      <c r="AJ69" s="450"/>
      <c r="AK69" s="450">
        <v>2</v>
      </c>
      <c r="AL69" s="450"/>
      <c r="AM69" s="450"/>
      <c r="AN69" s="450"/>
      <c r="AO69" s="450"/>
      <c r="AP69" s="450" t="s">
        <v>203</v>
      </c>
      <c r="AQ69" s="450"/>
      <c r="AR69" s="450"/>
      <c r="AS69" s="450"/>
      <c r="AT69" s="450"/>
      <c r="AU69" s="450" t="s">
        <v>203</v>
      </c>
      <c r="AV69" s="450"/>
      <c r="AW69" s="450"/>
      <c r="AX69" s="450"/>
      <c r="AY69" s="450"/>
      <c r="AZ69" s="565" t="s">
        <v>94</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27</v>
      </c>
      <c r="R70" s="450"/>
      <c r="S70" s="450"/>
      <c r="T70" s="450"/>
      <c r="U70" s="450"/>
      <c r="V70" s="450">
        <v>26</v>
      </c>
      <c r="W70" s="450"/>
      <c r="X70" s="450"/>
      <c r="Y70" s="450"/>
      <c r="Z70" s="450"/>
      <c r="AA70" s="450">
        <v>2</v>
      </c>
      <c r="AB70" s="450"/>
      <c r="AC70" s="450"/>
      <c r="AD70" s="450"/>
      <c r="AE70" s="450"/>
      <c r="AF70" s="450">
        <v>2</v>
      </c>
      <c r="AG70" s="450"/>
      <c r="AH70" s="450"/>
      <c r="AI70" s="450"/>
      <c r="AJ70" s="450"/>
      <c r="AK70" s="450" t="s">
        <v>203</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541</v>
      </c>
      <c r="C71" s="420"/>
      <c r="D71" s="420"/>
      <c r="E71" s="420"/>
      <c r="F71" s="420"/>
      <c r="G71" s="420"/>
      <c r="H71" s="420"/>
      <c r="I71" s="420"/>
      <c r="J71" s="420"/>
      <c r="K71" s="420"/>
      <c r="L71" s="420"/>
      <c r="M71" s="420"/>
      <c r="N71" s="420"/>
      <c r="O71" s="420"/>
      <c r="P71" s="432"/>
      <c r="Q71" s="438">
        <v>63</v>
      </c>
      <c r="R71" s="450"/>
      <c r="S71" s="450"/>
      <c r="T71" s="450"/>
      <c r="U71" s="450"/>
      <c r="V71" s="450">
        <v>51</v>
      </c>
      <c r="W71" s="450"/>
      <c r="X71" s="450"/>
      <c r="Y71" s="450"/>
      <c r="Z71" s="450"/>
      <c r="AA71" s="450">
        <v>13</v>
      </c>
      <c r="AB71" s="450"/>
      <c r="AC71" s="450"/>
      <c r="AD71" s="450"/>
      <c r="AE71" s="450"/>
      <c r="AF71" s="450">
        <v>13</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365</v>
      </c>
      <c r="C72" s="420"/>
      <c r="D72" s="420"/>
      <c r="E72" s="420"/>
      <c r="F72" s="420"/>
      <c r="G72" s="420"/>
      <c r="H72" s="420"/>
      <c r="I72" s="420"/>
      <c r="J72" s="420"/>
      <c r="K72" s="420"/>
      <c r="L72" s="420"/>
      <c r="M72" s="420"/>
      <c r="N72" s="420"/>
      <c r="O72" s="420"/>
      <c r="P72" s="432"/>
      <c r="Q72" s="438">
        <v>332</v>
      </c>
      <c r="R72" s="450"/>
      <c r="S72" s="450"/>
      <c r="T72" s="450"/>
      <c r="U72" s="450"/>
      <c r="V72" s="450">
        <v>216</v>
      </c>
      <c r="W72" s="450"/>
      <c r="X72" s="450"/>
      <c r="Y72" s="450"/>
      <c r="Z72" s="450"/>
      <c r="AA72" s="450">
        <v>117</v>
      </c>
      <c r="AB72" s="450"/>
      <c r="AC72" s="450"/>
      <c r="AD72" s="450"/>
      <c r="AE72" s="450"/>
      <c r="AF72" s="450">
        <v>117</v>
      </c>
      <c r="AG72" s="450"/>
      <c r="AH72" s="450"/>
      <c r="AI72" s="450"/>
      <c r="AJ72" s="450"/>
      <c r="AK72" s="450">
        <v>133</v>
      </c>
      <c r="AL72" s="450"/>
      <c r="AM72" s="450"/>
      <c r="AN72" s="450"/>
      <c r="AO72" s="450"/>
      <c r="AP72" s="450" t="s">
        <v>203</v>
      </c>
      <c r="AQ72" s="450"/>
      <c r="AR72" s="450"/>
      <c r="AS72" s="450"/>
      <c r="AT72" s="450"/>
      <c r="AU72" s="450" t="s">
        <v>203</v>
      </c>
      <c r="AV72" s="450"/>
      <c r="AW72" s="450"/>
      <c r="AX72" s="450"/>
      <c r="AY72" s="450"/>
      <c r="AZ72" s="565" t="s">
        <v>305</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542</v>
      </c>
      <c r="C73" s="420"/>
      <c r="D73" s="420"/>
      <c r="E73" s="420"/>
      <c r="F73" s="420"/>
      <c r="G73" s="420"/>
      <c r="H73" s="420"/>
      <c r="I73" s="420"/>
      <c r="J73" s="420"/>
      <c r="K73" s="420"/>
      <c r="L73" s="420"/>
      <c r="M73" s="420"/>
      <c r="N73" s="420"/>
      <c r="O73" s="420"/>
      <c r="P73" s="432"/>
      <c r="Q73" s="438">
        <v>211512</v>
      </c>
      <c r="R73" s="450"/>
      <c r="S73" s="450"/>
      <c r="T73" s="450"/>
      <c r="U73" s="450"/>
      <c r="V73" s="450">
        <v>207502</v>
      </c>
      <c r="W73" s="450"/>
      <c r="X73" s="450"/>
      <c r="Y73" s="450"/>
      <c r="Z73" s="450"/>
      <c r="AA73" s="450">
        <v>4010</v>
      </c>
      <c r="AB73" s="450"/>
      <c r="AC73" s="450"/>
      <c r="AD73" s="450"/>
      <c r="AE73" s="450"/>
      <c r="AF73" s="450">
        <v>4010</v>
      </c>
      <c r="AG73" s="450"/>
      <c r="AH73" s="450"/>
      <c r="AI73" s="450"/>
      <c r="AJ73" s="450"/>
      <c r="AK73" s="450" t="s">
        <v>203</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4583</v>
      </c>
      <c r="AG88" s="452"/>
      <c r="AH88" s="452"/>
      <c r="AI88" s="452"/>
      <c r="AJ88" s="452"/>
      <c r="AK88" s="455"/>
      <c r="AL88" s="455"/>
      <c r="AM88" s="455"/>
      <c r="AN88" s="455"/>
      <c r="AO88" s="455"/>
      <c r="AP88" s="452" t="s">
        <v>203</v>
      </c>
      <c r="AQ88" s="452"/>
      <c r="AR88" s="452"/>
      <c r="AS88" s="452"/>
      <c r="AT88" s="452"/>
      <c r="AU88" s="452" t="s">
        <v>203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455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76</v>
      </c>
      <c r="CS102" s="604"/>
      <c r="CT102" s="604"/>
      <c r="CU102" s="604"/>
      <c r="CV102" s="697"/>
      <c r="CW102" s="696">
        <v>38</v>
      </c>
      <c r="CX102" s="604"/>
      <c r="CY102" s="604"/>
      <c r="CZ102" s="604"/>
      <c r="DA102" s="697"/>
      <c r="DB102" s="696" t="s">
        <v>203</v>
      </c>
      <c r="DC102" s="604"/>
      <c r="DD102" s="604"/>
      <c r="DE102" s="604"/>
      <c r="DF102" s="697"/>
      <c r="DG102" s="696" t="s">
        <v>203</v>
      </c>
      <c r="DH102" s="604"/>
      <c r="DI102" s="604"/>
      <c r="DJ102" s="604"/>
      <c r="DK102" s="697"/>
      <c r="DL102" s="696" t="s">
        <v>203</v>
      </c>
      <c r="DM102" s="604"/>
      <c r="DN102" s="604"/>
      <c r="DO102" s="604"/>
      <c r="DP102" s="697"/>
      <c r="DQ102" s="696" t="s">
        <v>203</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477</v>
      </c>
      <c r="AB109" s="406"/>
      <c r="AC109" s="406"/>
      <c r="AD109" s="406"/>
      <c r="AE109" s="469"/>
      <c r="AF109" s="480" t="s">
        <v>478</v>
      </c>
      <c r="AG109" s="406"/>
      <c r="AH109" s="406"/>
      <c r="AI109" s="406"/>
      <c r="AJ109" s="469"/>
      <c r="AK109" s="480" t="s">
        <v>393</v>
      </c>
      <c r="AL109" s="406"/>
      <c r="AM109" s="406"/>
      <c r="AN109" s="406"/>
      <c r="AO109" s="469"/>
      <c r="AP109" s="480" t="s">
        <v>479</v>
      </c>
      <c r="AQ109" s="406"/>
      <c r="AR109" s="406"/>
      <c r="AS109" s="406"/>
      <c r="AT109" s="555"/>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477</v>
      </c>
      <c r="BR109" s="406"/>
      <c r="BS109" s="406"/>
      <c r="BT109" s="406"/>
      <c r="BU109" s="469"/>
      <c r="BV109" s="480" t="s">
        <v>478</v>
      </c>
      <c r="BW109" s="406"/>
      <c r="BX109" s="406"/>
      <c r="BY109" s="406"/>
      <c r="BZ109" s="469"/>
      <c r="CA109" s="480" t="s">
        <v>393</v>
      </c>
      <c r="CB109" s="406"/>
      <c r="CC109" s="406"/>
      <c r="CD109" s="406"/>
      <c r="CE109" s="469"/>
      <c r="CF109" s="655" t="s">
        <v>479</v>
      </c>
      <c r="CG109" s="655"/>
      <c r="CH109" s="655"/>
      <c r="CI109" s="655"/>
      <c r="CJ109" s="655"/>
      <c r="CK109" s="480" t="s">
        <v>104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477</v>
      </c>
      <c r="DH109" s="406"/>
      <c r="DI109" s="406"/>
      <c r="DJ109" s="406"/>
      <c r="DK109" s="469"/>
      <c r="DL109" s="480" t="s">
        <v>478</v>
      </c>
      <c r="DM109" s="406"/>
      <c r="DN109" s="406"/>
      <c r="DO109" s="406"/>
      <c r="DP109" s="469"/>
      <c r="DQ109" s="480" t="s">
        <v>393</v>
      </c>
      <c r="DR109" s="406"/>
      <c r="DS109" s="406"/>
      <c r="DT109" s="406"/>
      <c r="DU109" s="469"/>
      <c r="DV109" s="480" t="s">
        <v>479</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2871887</v>
      </c>
      <c r="AB110" s="487"/>
      <c r="AC110" s="487"/>
      <c r="AD110" s="487"/>
      <c r="AE110" s="498"/>
      <c r="AF110" s="514">
        <v>2992808</v>
      </c>
      <c r="AG110" s="487"/>
      <c r="AH110" s="487"/>
      <c r="AI110" s="487"/>
      <c r="AJ110" s="498"/>
      <c r="AK110" s="514">
        <v>2953008</v>
      </c>
      <c r="AL110" s="487"/>
      <c r="AM110" s="487"/>
      <c r="AN110" s="487"/>
      <c r="AO110" s="498"/>
      <c r="AP110" s="538">
        <v>24</v>
      </c>
      <c r="AQ110" s="546"/>
      <c r="AR110" s="546"/>
      <c r="AS110" s="546"/>
      <c r="AT110" s="556"/>
      <c r="AU110" s="568" t="s">
        <v>126</v>
      </c>
      <c r="AV110" s="577"/>
      <c r="AW110" s="577"/>
      <c r="AX110" s="577"/>
      <c r="AY110" s="577"/>
      <c r="AZ110" s="424" t="s">
        <v>480</v>
      </c>
      <c r="BA110" s="407"/>
      <c r="BB110" s="407"/>
      <c r="BC110" s="407"/>
      <c r="BD110" s="407"/>
      <c r="BE110" s="407"/>
      <c r="BF110" s="407"/>
      <c r="BG110" s="407"/>
      <c r="BH110" s="407"/>
      <c r="BI110" s="407"/>
      <c r="BJ110" s="407"/>
      <c r="BK110" s="407"/>
      <c r="BL110" s="407"/>
      <c r="BM110" s="407"/>
      <c r="BN110" s="407"/>
      <c r="BO110" s="407"/>
      <c r="BP110" s="470"/>
      <c r="BQ110" s="632">
        <v>25233042</v>
      </c>
      <c r="BR110" s="640"/>
      <c r="BS110" s="640"/>
      <c r="BT110" s="640"/>
      <c r="BU110" s="640"/>
      <c r="BV110" s="640">
        <v>24539759</v>
      </c>
      <c r="BW110" s="640"/>
      <c r="BX110" s="640"/>
      <c r="BY110" s="640"/>
      <c r="BZ110" s="640"/>
      <c r="CA110" s="640">
        <v>24705881</v>
      </c>
      <c r="CB110" s="640"/>
      <c r="CC110" s="640"/>
      <c r="CD110" s="640"/>
      <c r="CE110" s="640"/>
      <c r="CF110" s="656">
        <v>200.8</v>
      </c>
      <c r="CG110" s="660"/>
      <c r="CH110" s="660"/>
      <c r="CI110" s="660"/>
      <c r="CJ110" s="660"/>
      <c r="CK110" s="672" t="s">
        <v>390</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481</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159</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3073633</v>
      </c>
      <c r="BR112" s="641"/>
      <c r="BS112" s="641"/>
      <c r="BT112" s="641"/>
      <c r="BU112" s="641"/>
      <c r="BV112" s="641">
        <v>2844364</v>
      </c>
      <c r="BW112" s="641"/>
      <c r="BX112" s="641"/>
      <c r="BY112" s="641"/>
      <c r="BZ112" s="641"/>
      <c r="CA112" s="641">
        <v>2810988</v>
      </c>
      <c r="CB112" s="641"/>
      <c r="CC112" s="641"/>
      <c r="CD112" s="641"/>
      <c r="CE112" s="641"/>
      <c r="CF112" s="657">
        <v>22.8</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338187</v>
      </c>
      <c r="AB113" s="446"/>
      <c r="AC113" s="446"/>
      <c r="AD113" s="446"/>
      <c r="AE113" s="499"/>
      <c r="AF113" s="515">
        <v>328208</v>
      </c>
      <c r="AG113" s="446"/>
      <c r="AH113" s="446"/>
      <c r="AI113" s="446"/>
      <c r="AJ113" s="499"/>
      <c r="AK113" s="515">
        <v>324753</v>
      </c>
      <c r="AL113" s="446"/>
      <c r="AM113" s="446"/>
      <c r="AN113" s="446"/>
      <c r="AO113" s="499"/>
      <c r="AP113" s="539">
        <v>2.6</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203</v>
      </c>
      <c r="AB114" s="446"/>
      <c r="AC114" s="446"/>
      <c r="AD114" s="446"/>
      <c r="AE114" s="499"/>
      <c r="AF114" s="515" t="s">
        <v>203</v>
      </c>
      <c r="AG114" s="446"/>
      <c r="AH114" s="446"/>
      <c r="AI114" s="446"/>
      <c r="AJ114" s="499"/>
      <c r="AK114" s="515" t="s">
        <v>203</v>
      </c>
      <c r="AL114" s="446"/>
      <c r="AM114" s="446"/>
      <c r="AN114" s="446"/>
      <c r="AO114" s="499"/>
      <c r="AP114" s="539" t="s">
        <v>203</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4995066</v>
      </c>
      <c r="BR114" s="641"/>
      <c r="BS114" s="641"/>
      <c r="BT114" s="641"/>
      <c r="BU114" s="641"/>
      <c r="BV114" s="641">
        <v>4921473</v>
      </c>
      <c r="BW114" s="641"/>
      <c r="BX114" s="641"/>
      <c r="BY114" s="641"/>
      <c r="BZ114" s="641"/>
      <c r="CA114" s="641">
        <v>4877100</v>
      </c>
      <c r="CB114" s="641"/>
      <c r="CC114" s="641"/>
      <c r="CD114" s="641"/>
      <c r="CE114" s="641"/>
      <c r="CF114" s="657">
        <v>39.6</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3210074</v>
      </c>
      <c r="AB117" s="488"/>
      <c r="AC117" s="488"/>
      <c r="AD117" s="488"/>
      <c r="AE117" s="500"/>
      <c r="AF117" s="516">
        <v>3321016</v>
      </c>
      <c r="AG117" s="488"/>
      <c r="AH117" s="488"/>
      <c r="AI117" s="488"/>
      <c r="AJ117" s="500"/>
      <c r="AK117" s="516">
        <v>3277761</v>
      </c>
      <c r="AL117" s="488"/>
      <c r="AM117" s="488"/>
      <c r="AN117" s="488"/>
      <c r="AO117" s="500"/>
      <c r="AP117" s="540"/>
      <c r="AQ117" s="548"/>
      <c r="AR117" s="548"/>
      <c r="AS117" s="548"/>
      <c r="AT117" s="558"/>
      <c r="AU117" s="569"/>
      <c r="AV117" s="578"/>
      <c r="AW117" s="578"/>
      <c r="AX117" s="578"/>
      <c r="AY117" s="578"/>
      <c r="AZ117" s="426" t="s">
        <v>364</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104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477</v>
      </c>
      <c r="AB118" s="406"/>
      <c r="AC118" s="406"/>
      <c r="AD118" s="406"/>
      <c r="AE118" s="469"/>
      <c r="AF118" s="480" t="s">
        <v>478</v>
      </c>
      <c r="AG118" s="406"/>
      <c r="AH118" s="406"/>
      <c r="AI118" s="406"/>
      <c r="AJ118" s="469"/>
      <c r="AK118" s="480" t="s">
        <v>393</v>
      </c>
      <c r="AL118" s="406"/>
      <c r="AM118" s="406"/>
      <c r="AN118" s="406"/>
      <c r="AO118" s="469"/>
      <c r="AP118" s="480" t="s">
        <v>479</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390</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172</v>
      </c>
      <c r="BP119" s="629"/>
      <c r="BQ119" s="634">
        <v>33301741</v>
      </c>
      <c r="BR119" s="642"/>
      <c r="BS119" s="642"/>
      <c r="BT119" s="642"/>
      <c r="BU119" s="642"/>
      <c r="BV119" s="642">
        <v>32305596</v>
      </c>
      <c r="BW119" s="642"/>
      <c r="BX119" s="642"/>
      <c r="BY119" s="642"/>
      <c r="BZ119" s="642"/>
      <c r="CA119" s="642">
        <v>32393969</v>
      </c>
      <c r="CB119" s="642"/>
      <c r="CC119" s="642"/>
      <c r="CD119" s="642"/>
      <c r="CE119" s="642"/>
      <c r="CF119" s="544"/>
      <c r="CG119" s="552"/>
      <c r="CH119" s="552"/>
      <c r="CI119" s="552"/>
      <c r="CJ119" s="669"/>
      <c r="CK119" s="674"/>
      <c r="CL119" s="414"/>
      <c r="CM119" s="427" t="s">
        <v>145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483</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16613530</v>
      </c>
      <c r="BR120" s="640"/>
      <c r="BS120" s="640"/>
      <c r="BT120" s="640"/>
      <c r="BU120" s="640"/>
      <c r="BV120" s="640">
        <v>16028026</v>
      </c>
      <c r="BW120" s="640"/>
      <c r="BX120" s="640"/>
      <c r="BY120" s="640"/>
      <c r="BZ120" s="640"/>
      <c r="CA120" s="640">
        <v>15834638</v>
      </c>
      <c r="CB120" s="640"/>
      <c r="CC120" s="640"/>
      <c r="CD120" s="640"/>
      <c r="CE120" s="640"/>
      <c r="CF120" s="656">
        <v>128.69999999999999</v>
      </c>
      <c r="CG120" s="660"/>
      <c r="CH120" s="660"/>
      <c r="CI120" s="660"/>
      <c r="CJ120" s="660"/>
      <c r="CK120" s="675" t="s">
        <v>269</v>
      </c>
      <c r="CL120" s="685"/>
      <c r="CM120" s="685"/>
      <c r="CN120" s="685"/>
      <c r="CO120" s="688"/>
      <c r="CP120" s="692" t="s">
        <v>87</v>
      </c>
      <c r="CQ120" s="695"/>
      <c r="CR120" s="695"/>
      <c r="CS120" s="695"/>
      <c r="CT120" s="695"/>
      <c r="CU120" s="695"/>
      <c r="CV120" s="695"/>
      <c r="CW120" s="695"/>
      <c r="CX120" s="695"/>
      <c r="CY120" s="695"/>
      <c r="CZ120" s="695"/>
      <c r="DA120" s="695"/>
      <c r="DB120" s="695"/>
      <c r="DC120" s="695"/>
      <c r="DD120" s="695"/>
      <c r="DE120" s="695"/>
      <c r="DF120" s="698"/>
      <c r="DG120" s="632">
        <v>1245959</v>
      </c>
      <c r="DH120" s="640"/>
      <c r="DI120" s="640"/>
      <c r="DJ120" s="640"/>
      <c r="DK120" s="640"/>
      <c r="DL120" s="640">
        <v>1158131</v>
      </c>
      <c r="DM120" s="640"/>
      <c r="DN120" s="640"/>
      <c r="DO120" s="640"/>
      <c r="DP120" s="640"/>
      <c r="DQ120" s="640">
        <v>1199174</v>
      </c>
      <c r="DR120" s="640"/>
      <c r="DS120" s="640"/>
      <c r="DT120" s="640"/>
      <c r="DU120" s="640"/>
      <c r="DV120" s="712">
        <v>9.6999999999999993</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1069489</v>
      </c>
      <c r="BR121" s="641"/>
      <c r="BS121" s="641"/>
      <c r="BT121" s="641"/>
      <c r="BU121" s="641"/>
      <c r="BV121" s="641">
        <v>884597</v>
      </c>
      <c r="BW121" s="641"/>
      <c r="BX121" s="641"/>
      <c r="BY121" s="641"/>
      <c r="BZ121" s="641"/>
      <c r="CA121" s="641">
        <v>767056</v>
      </c>
      <c r="CB121" s="641"/>
      <c r="CC121" s="641"/>
      <c r="CD121" s="641"/>
      <c r="CE121" s="641"/>
      <c r="CF121" s="657">
        <v>6.2</v>
      </c>
      <c r="CG121" s="661"/>
      <c r="CH121" s="661"/>
      <c r="CI121" s="661"/>
      <c r="CJ121" s="661"/>
      <c r="CK121" s="676"/>
      <c r="CL121" s="686"/>
      <c r="CM121" s="686"/>
      <c r="CN121" s="686"/>
      <c r="CO121" s="689"/>
      <c r="CP121" s="693" t="s">
        <v>10</v>
      </c>
      <c r="CQ121" s="403"/>
      <c r="CR121" s="403"/>
      <c r="CS121" s="403"/>
      <c r="CT121" s="403"/>
      <c r="CU121" s="403"/>
      <c r="CV121" s="403"/>
      <c r="CW121" s="403"/>
      <c r="CX121" s="403"/>
      <c r="CY121" s="403"/>
      <c r="CZ121" s="403"/>
      <c r="DA121" s="403"/>
      <c r="DB121" s="403"/>
      <c r="DC121" s="403"/>
      <c r="DD121" s="403"/>
      <c r="DE121" s="403"/>
      <c r="DF121" s="699"/>
      <c r="DG121" s="633">
        <v>998490</v>
      </c>
      <c r="DH121" s="641"/>
      <c r="DI121" s="641"/>
      <c r="DJ121" s="641"/>
      <c r="DK121" s="641"/>
      <c r="DL121" s="641">
        <v>938196</v>
      </c>
      <c r="DM121" s="641"/>
      <c r="DN121" s="641"/>
      <c r="DO121" s="641"/>
      <c r="DP121" s="641"/>
      <c r="DQ121" s="641">
        <v>939899</v>
      </c>
      <c r="DR121" s="641"/>
      <c r="DS121" s="641"/>
      <c r="DT121" s="641"/>
      <c r="DU121" s="641"/>
      <c r="DV121" s="713">
        <v>7.6</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20863451</v>
      </c>
      <c r="BR122" s="642"/>
      <c r="BS122" s="642"/>
      <c r="BT122" s="642"/>
      <c r="BU122" s="642"/>
      <c r="BV122" s="642">
        <v>20361892</v>
      </c>
      <c r="BW122" s="642"/>
      <c r="BX122" s="642"/>
      <c r="BY122" s="642"/>
      <c r="BZ122" s="642"/>
      <c r="CA122" s="642">
        <v>20444451</v>
      </c>
      <c r="CB122" s="642"/>
      <c r="CC122" s="642"/>
      <c r="CD122" s="642"/>
      <c r="CE122" s="642"/>
      <c r="CF122" s="658">
        <v>166.2</v>
      </c>
      <c r="CG122" s="662"/>
      <c r="CH122" s="662"/>
      <c r="CI122" s="662"/>
      <c r="CJ122" s="662"/>
      <c r="CK122" s="676"/>
      <c r="CL122" s="686"/>
      <c r="CM122" s="686"/>
      <c r="CN122" s="686"/>
      <c r="CO122" s="689"/>
      <c r="CP122" s="693" t="s">
        <v>314</v>
      </c>
      <c r="CQ122" s="403"/>
      <c r="CR122" s="403"/>
      <c r="CS122" s="403"/>
      <c r="CT122" s="403"/>
      <c r="CU122" s="403"/>
      <c r="CV122" s="403"/>
      <c r="CW122" s="403"/>
      <c r="CX122" s="403"/>
      <c r="CY122" s="403"/>
      <c r="CZ122" s="403"/>
      <c r="DA122" s="403"/>
      <c r="DB122" s="403"/>
      <c r="DC122" s="403"/>
      <c r="DD122" s="403"/>
      <c r="DE122" s="403"/>
      <c r="DF122" s="699"/>
      <c r="DG122" s="633">
        <v>611686</v>
      </c>
      <c r="DH122" s="641"/>
      <c r="DI122" s="641"/>
      <c r="DJ122" s="641"/>
      <c r="DK122" s="641"/>
      <c r="DL122" s="641">
        <v>559025</v>
      </c>
      <c r="DM122" s="641"/>
      <c r="DN122" s="641"/>
      <c r="DO122" s="641"/>
      <c r="DP122" s="641"/>
      <c r="DQ122" s="641">
        <v>509271</v>
      </c>
      <c r="DR122" s="641"/>
      <c r="DS122" s="641"/>
      <c r="DT122" s="641"/>
      <c r="DU122" s="641"/>
      <c r="DV122" s="713">
        <v>4.0999999999999996</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223</v>
      </c>
      <c r="BP123" s="629"/>
      <c r="BQ123" s="635">
        <v>38546470</v>
      </c>
      <c r="BR123" s="643"/>
      <c r="BS123" s="643"/>
      <c r="BT123" s="643"/>
      <c r="BU123" s="643"/>
      <c r="BV123" s="643">
        <v>37274515</v>
      </c>
      <c r="BW123" s="643"/>
      <c r="BX123" s="643"/>
      <c r="BY123" s="643"/>
      <c r="BZ123" s="643"/>
      <c r="CA123" s="643">
        <v>37046145</v>
      </c>
      <c r="CB123" s="643"/>
      <c r="CC123" s="643"/>
      <c r="CD123" s="643"/>
      <c r="CE123" s="643"/>
      <c r="CF123" s="544"/>
      <c r="CG123" s="552"/>
      <c r="CH123" s="552"/>
      <c r="CI123" s="552"/>
      <c r="CJ123" s="669"/>
      <c r="CK123" s="676"/>
      <c r="CL123" s="686"/>
      <c r="CM123" s="686"/>
      <c r="CN123" s="686"/>
      <c r="CO123" s="689"/>
      <c r="CP123" s="693" t="s">
        <v>469</v>
      </c>
      <c r="CQ123" s="403"/>
      <c r="CR123" s="403"/>
      <c r="CS123" s="403"/>
      <c r="CT123" s="403"/>
      <c r="CU123" s="403"/>
      <c r="CV123" s="403"/>
      <c r="CW123" s="403"/>
      <c r="CX123" s="403"/>
      <c r="CY123" s="403"/>
      <c r="CZ123" s="403"/>
      <c r="DA123" s="403"/>
      <c r="DB123" s="403"/>
      <c r="DC123" s="403"/>
      <c r="DD123" s="403"/>
      <c r="DE123" s="403"/>
      <c r="DF123" s="699"/>
      <c r="DG123" s="482">
        <v>187242</v>
      </c>
      <c r="DH123" s="446"/>
      <c r="DI123" s="446"/>
      <c r="DJ123" s="446"/>
      <c r="DK123" s="499"/>
      <c r="DL123" s="515">
        <v>163553</v>
      </c>
      <c r="DM123" s="446"/>
      <c r="DN123" s="446"/>
      <c r="DO123" s="446"/>
      <c r="DP123" s="499"/>
      <c r="DQ123" s="515">
        <v>141460</v>
      </c>
      <c r="DR123" s="446"/>
      <c r="DS123" s="446"/>
      <c r="DT123" s="446"/>
      <c r="DU123" s="499"/>
      <c r="DV123" s="539">
        <v>1.1000000000000001</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v>30256</v>
      </c>
      <c r="DH124" s="489"/>
      <c r="DI124" s="489"/>
      <c r="DJ124" s="489"/>
      <c r="DK124" s="501"/>
      <c r="DL124" s="517">
        <v>25459</v>
      </c>
      <c r="DM124" s="489"/>
      <c r="DN124" s="489"/>
      <c r="DO124" s="489"/>
      <c r="DP124" s="501"/>
      <c r="DQ124" s="517">
        <v>21184</v>
      </c>
      <c r="DR124" s="489"/>
      <c r="DS124" s="489"/>
      <c r="DT124" s="489"/>
      <c r="DU124" s="501"/>
      <c r="DV124" s="714">
        <v>0.2</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147</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145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498</v>
      </c>
      <c r="AY127" s="593"/>
      <c r="AZ127" s="593"/>
      <c r="BA127" s="593"/>
      <c r="BB127" s="593"/>
      <c r="BC127" s="593"/>
      <c r="BD127" s="593"/>
      <c r="BE127" s="610"/>
      <c r="BF127" s="612" t="s">
        <v>449</v>
      </c>
      <c r="BG127" s="593"/>
      <c r="BH127" s="593"/>
      <c r="BI127" s="593"/>
      <c r="BJ127" s="593"/>
      <c r="BK127" s="593"/>
      <c r="BL127" s="610"/>
      <c r="BM127" s="612" t="s">
        <v>426</v>
      </c>
      <c r="BN127" s="593"/>
      <c r="BO127" s="593"/>
      <c r="BP127" s="593"/>
      <c r="BQ127" s="593"/>
      <c r="BR127" s="593"/>
      <c r="BS127" s="610"/>
      <c r="BT127" s="612" t="s">
        <v>417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415</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105856</v>
      </c>
      <c r="AB128" s="487"/>
      <c r="AC128" s="487"/>
      <c r="AD128" s="487"/>
      <c r="AE128" s="498"/>
      <c r="AF128" s="514">
        <v>97767</v>
      </c>
      <c r="AG128" s="487"/>
      <c r="AH128" s="487"/>
      <c r="AI128" s="487"/>
      <c r="AJ128" s="498"/>
      <c r="AK128" s="514">
        <v>96828</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203</v>
      </c>
      <c r="BG128" s="617"/>
      <c r="BH128" s="617"/>
      <c r="BI128" s="617"/>
      <c r="BJ128" s="617"/>
      <c r="BK128" s="617"/>
      <c r="BL128" s="623"/>
      <c r="BM128" s="613">
        <v>12.8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15197159</v>
      </c>
      <c r="AB129" s="446"/>
      <c r="AC129" s="446"/>
      <c r="AD129" s="446"/>
      <c r="AE129" s="499"/>
      <c r="AF129" s="515">
        <v>14592649</v>
      </c>
      <c r="AG129" s="446"/>
      <c r="AH129" s="446"/>
      <c r="AI129" s="446"/>
      <c r="AJ129" s="499"/>
      <c r="AK129" s="515">
        <v>14659459</v>
      </c>
      <c r="AL129" s="446"/>
      <c r="AM129" s="446"/>
      <c r="AN129" s="446"/>
      <c r="AO129" s="499"/>
      <c r="AP129" s="542"/>
      <c r="AQ129" s="550"/>
      <c r="AR129" s="550"/>
      <c r="AS129" s="550"/>
      <c r="AT129" s="560"/>
      <c r="AU129" s="576"/>
      <c r="AV129" s="576"/>
      <c r="AW129" s="576"/>
      <c r="AX129" s="585" t="s">
        <v>125</v>
      </c>
      <c r="AY129" s="378"/>
      <c r="AZ129" s="378"/>
      <c r="BA129" s="378"/>
      <c r="BB129" s="378"/>
      <c r="BC129" s="378"/>
      <c r="BD129" s="378"/>
      <c r="BE129" s="472"/>
      <c r="BF129" s="614" t="s">
        <v>203</v>
      </c>
      <c r="BG129" s="618"/>
      <c r="BH129" s="618"/>
      <c r="BI129" s="618"/>
      <c r="BJ129" s="618"/>
      <c r="BK129" s="618"/>
      <c r="BL129" s="624"/>
      <c r="BM129" s="614">
        <v>17.8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2411402</v>
      </c>
      <c r="AB130" s="446"/>
      <c r="AC130" s="446"/>
      <c r="AD130" s="446"/>
      <c r="AE130" s="499"/>
      <c r="AF130" s="515">
        <v>2395405</v>
      </c>
      <c r="AG130" s="446"/>
      <c r="AH130" s="446"/>
      <c r="AI130" s="446"/>
      <c r="AJ130" s="499"/>
      <c r="AK130" s="515">
        <v>2356964</v>
      </c>
      <c r="AL130" s="446"/>
      <c r="AM130" s="446"/>
      <c r="AN130" s="446"/>
      <c r="AO130" s="499"/>
      <c r="AP130" s="542"/>
      <c r="AQ130" s="550"/>
      <c r="AR130" s="550"/>
      <c r="AS130" s="550"/>
      <c r="AT130" s="560"/>
      <c r="AU130" s="576"/>
      <c r="AV130" s="576"/>
      <c r="AW130" s="576"/>
      <c r="AX130" s="585" t="s">
        <v>439</v>
      </c>
      <c r="AY130" s="378"/>
      <c r="AZ130" s="378"/>
      <c r="BA130" s="378"/>
      <c r="BB130" s="378"/>
      <c r="BC130" s="378"/>
      <c r="BD130" s="378"/>
      <c r="BE130" s="472"/>
      <c r="BF130" s="615">
        <v>6.3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12785757</v>
      </c>
      <c r="AB131" s="489"/>
      <c r="AC131" s="489"/>
      <c r="AD131" s="489"/>
      <c r="AE131" s="501"/>
      <c r="AF131" s="517">
        <v>12197244</v>
      </c>
      <c r="AG131" s="489"/>
      <c r="AH131" s="489"/>
      <c r="AI131" s="489"/>
      <c r="AJ131" s="501"/>
      <c r="AK131" s="517">
        <v>12302495</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5.4186545229999998</v>
      </c>
      <c r="AB132" s="490"/>
      <c r="AC132" s="490"/>
      <c r="AD132" s="490"/>
      <c r="AE132" s="502"/>
      <c r="AF132" s="518">
        <v>6.7871397829999998</v>
      </c>
      <c r="AG132" s="490"/>
      <c r="AH132" s="490"/>
      <c r="AI132" s="490"/>
      <c r="AJ132" s="502"/>
      <c r="AK132" s="518">
        <v>6.6975763859999997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5</v>
      </c>
      <c r="AB133" s="491"/>
      <c r="AC133" s="491"/>
      <c r="AD133" s="491"/>
      <c r="AE133" s="503"/>
      <c r="AF133" s="486">
        <v>5.6</v>
      </c>
      <c r="AG133" s="491"/>
      <c r="AH133" s="491"/>
      <c r="AI133" s="491"/>
      <c r="AJ133" s="503"/>
      <c r="AK133" s="486">
        <v>6.3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U0SHNA4AauusSFQf06FXZb9OYcaJIJHvO+e0yOksdUodzRHTMVNZoqQutiaulMUazQHtf57F/Ru5sMsaatVtA==" saltValue="8FT98f0P8dadYvy6tE/oH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0" zoomScaleNormal="85" zoomScaleSheetLayoutView="9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NoD4wXYvqSKZzvBDNt9HZg5dGZ53jpL4QqG/4PhJoDS8y9D/Y0VAlwbv/i0MPOg9CiijTpBbuhGolKzuCuKzrg==" saltValue="t/JHtFZ3g5zUzNPG9SUqkg=="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2hwwo/MacvyznuY49RecSs4ECxQncR0vWZ923r1st5cHvdvRf6vtmHqieXcnPlX7gn+xBMUwWc4esWjxokmMQ==" saltValue="URF/SnvHDZIsL8ABEKRRF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93</v>
      </c>
      <c r="AP7" s="797"/>
      <c r="AQ7" s="808" t="s">
        <v>504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505</v>
      </c>
      <c r="AQ8" s="809" t="s">
        <v>506</v>
      </c>
      <c r="AR8" s="823" t="s">
        <v>507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508</v>
      </c>
      <c r="AL9" s="757"/>
      <c r="AM9" s="757"/>
      <c r="AN9" s="774"/>
      <c r="AO9" s="787">
        <v>4522136</v>
      </c>
      <c r="AP9" s="787">
        <v>138017</v>
      </c>
      <c r="AQ9" s="810">
        <v>107616</v>
      </c>
      <c r="AR9" s="824">
        <v>28.2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19</v>
      </c>
      <c r="AP10" s="788">
        <v>1</v>
      </c>
      <c r="AQ10" s="811">
        <v>10095</v>
      </c>
      <c r="AR10" s="825">
        <v>-100</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v>30421</v>
      </c>
      <c r="AP11" s="788">
        <v>928</v>
      </c>
      <c r="AQ11" s="811">
        <v>1704</v>
      </c>
      <c r="AR11" s="825">
        <v>-45.5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138</v>
      </c>
      <c r="AL12" s="757"/>
      <c r="AM12" s="757"/>
      <c r="AN12" s="774"/>
      <c r="AO12" s="788" t="s">
        <v>203</v>
      </c>
      <c r="AP12" s="788" t="s">
        <v>203</v>
      </c>
      <c r="AQ12" s="811">
        <v>7</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175382</v>
      </c>
      <c r="AP13" s="788">
        <v>5353</v>
      </c>
      <c r="AQ13" s="811">
        <v>4110</v>
      </c>
      <c r="AR13" s="825">
        <v>30.2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16160</v>
      </c>
      <c r="AP14" s="788">
        <v>493</v>
      </c>
      <c r="AQ14" s="811">
        <v>2451</v>
      </c>
      <c r="AR14" s="825">
        <v>-79.900000000000006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-453532</v>
      </c>
      <c r="AP15" s="788">
        <v>-13842</v>
      </c>
      <c r="AQ15" s="811">
        <v>-6399</v>
      </c>
      <c r="AR15" s="825">
        <v>116.3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4290586</v>
      </c>
      <c r="AP16" s="788">
        <v>130950</v>
      </c>
      <c r="AQ16" s="811">
        <v>119584</v>
      </c>
      <c r="AR16" s="825">
        <v>9.5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338</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13.58</v>
      </c>
      <c r="AP21" s="800">
        <v>10.86</v>
      </c>
      <c r="AQ21" s="813">
        <v>2.72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99.9</v>
      </c>
      <c r="AP22" s="801">
        <v>97.3</v>
      </c>
      <c r="AQ22" s="814">
        <v>2.6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93</v>
      </c>
      <c r="AP30" s="797"/>
      <c r="AQ30" s="808" t="s">
        <v>504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505</v>
      </c>
      <c r="AQ31" s="809" t="s">
        <v>506</v>
      </c>
      <c r="AR31" s="823" t="s">
        <v>507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2953008</v>
      </c>
      <c r="AP32" s="788">
        <v>90127</v>
      </c>
      <c r="AQ32" s="815">
        <v>75090</v>
      </c>
      <c r="AR32" s="825">
        <v>20</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203</v>
      </c>
      <c r="AP34" s="788" t="s">
        <v>203</v>
      </c>
      <c r="AQ34" s="815">
        <v>1</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324753</v>
      </c>
      <c r="AP35" s="788">
        <v>9912</v>
      </c>
      <c r="AQ35" s="815">
        <v>17211</v>
      </c>
      <c r="AR35" s="825">
        <v>-42.4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t="s">
        <v>203</v>
      </c>
      <c r="AP36" s="788" t="s">
        <v>203</v>
      </c>
      <c r="AQ36" s="815">
        <v>2478</v>
      </c>
      <c r="AR36" s="825" t="s">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351</v>
      </c>
      <c r="AL37" s="761"/>
      <c r="AM37" s="761"/>
      <c r="AN37" s="778"/>
      <c r="AO37" s="788" t="s">
        <v>203</v>
      </c>
      <c r="AP37" s="788" t="s">
        <v>203</v>
      </c>
      <c r="AQ37" s="815">
        <v>654</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t="s">
        <v>203</v>
      </c>
      <c r="AP38" s="792" t="s">
        <v>203</v>
      </c>
      <c r="AQ38" s="816">
        <v>4</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91</v>
      </c>
      <c r="AL39" s="762"/>
      <c r="AM39" s="762"/>
      <c r="AN39" s="779"/>
      <c r="AO39" s="788">
        <v>-96828</v>
      </c>
      <c r="AP39" s="788">
        <v>-2955</v>
      </c>
      <c r="AQ39" s="815">
        <v>-3502</v>
      </c>
      <c r="AR39" s="825">
        <v>-15.6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-2356964</v>
      </c>
      <c r="AP40" s="788">
        <v>-71935</v>
      </c>
      <c r="AQ40" s="815">
        <v>-63750</v>
      </c>
      <c r="AR40" s="825">
        <v>12.8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823969</v>
      </c>
      <c r="AP41" s="788">
        <v>25148</v>
      </c>
      <c r="AQ41" s="815">
        <v>28185</v>
      </c>
      <c r="AR41" s="825">
        <v>-10.8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468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93</v>
      </c>
      <c r="AN49" s="781" t="s">
        <v>450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522</v>
      </c>
      <c r="AQ50" s="818" t="s">
        <v>386</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5829168</v>
      </c>
      <c r="AN51" s="783">
        <v>164773</v>
      </c>
      <c r="AO51" s="795">
        <v>112.1</v>
      </c>
      <c r="AP51" s="806">
        <v>94081</v>
      </c>
      <c r="AQ51" s="819">
        <v>10.5</v>
      </c>
      <c r="AR51" s="829">
        <v>101.6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4619084</v>
      </c>
      <c r="AN52" s="784">
        <v>130567</v>
      </c>
      <c r="AO52" s="796">
        <v>144.1</v>
      </c>
      <c r="AP52" s="807">
        <v>48949</v>
      </c>
      <c r="AQ52" s="820">
        <v>11.5</v>
      </c>
      <c r="AR52" s="830">
        <v>132.6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7932760</v>
      </c>
      <c r="AN53" s="783">
        <v>228663</v>
      </c>
      <c r="AO53" s="795">
        <v>38.799999999999997</v>
      </c>
      <c r="AP53" s="806">
        <v>92632</v>
      </c>
      <c r="AQ53" s="819">
        <v>-1.5</v>
      </c>
      <c r="AR53" s="829">
        <v>40.299999999999997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5844692</v>
      </c>
      <c r="AN54" s="784">
        <v>168474</v>
      </c>
      <c r="AO54" s="796">
        <v>29</v>
      </c>
      <c r="AP54" s="807">
        <v>47978</v>
      </c>
      <c r="AQ54" s="820">
        <v>-2</v>
      </c>
      <c r="AR54" s="830">
        <v>31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321</v>
      </c>
      <c r="AL55" s="764"/>
      <c r="AM55" s="770">
        <v>5535524</v>
      </c>
      <c r="AN55" s="783">
        <v>162418</v>
      </c>
      <c r="AO55" s="795">
        <v>-29</v>
      </c>
      <c r="AP55" s="806">
        <v>96469</v>
      </c>
      <c r="AQ55" s="819">
        <v>4.0999999999999996</v>
      </c>
      <c r="AR55" s="829">
        <v>-33.1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3546902</v>
      </c>
      <c r="AN56" s="784">
        <v>104070</v>
      </c>
      <c r="AO56" s="796">
        <v>-38.200000000000003</v>
      </c>
      <c r="AP56" s="807">
        <v>49775</v>
      </c>
      <c r="AQ56" s="820">
        <v>3.7</v>
      </c>
      <c r="AR56" s="830">
        <v>-41.9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4763311</v>
      </c>
      <c r="AN57" s="783">
        <v>142550</v>
      </c>
      <c r="AO57" s="795">
        <v>-12.2</v>
      </c>
      <c r="AP57" s="806">
        <v>85743</v>
      </c>
      <c r="AQ57" s="819">
        <v>-11.1</v>
      </c>
      <c r="AR57" s="829">
        <v>-1.1000000000000001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2975639</v>
      </c>
      <c r="AN58" s="784">
        <v>89051</v>
      </c>
      <c r="AO58" s="796">
        <v>-14.4</v>
      </c>
      <c r="AP58" s="807">
        <v>45231</v>
      </c>
      <c r="AQ58" s="820">
        <v>-9.1</v>
      </c>
      <c r="AR58" s="830">
        <v>-5.3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525</v>
      </c>
      <c r="AL59" s="764"/>
      <c r="AM59" s="770">
        <v>5109988</v>
      </c>
      <c r="AN59" s="783">
        <v>155959</v>
      </c>
      <c r="AO59" s="795">
        <v>9.4</v>
      </c>
      <c r="AP59" s="806">
        <v>92509</v>
      </c>
      <c r="AQ59" s="819">
        <v>7.9</v>
      </c>
      <c r="AR59" s="829">
        <v>1.5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1888028</v>
      </c>
      <c r="AN60" s="784">
        <v>57623</v>
      </c>
      <c r="AO60" s="796">
        <v>-35.299999999999997</v>
      </c>
      <c r="AP60" s="807">
        <v>52274</v>
      </c>
      <c r="AQ60" s="820">
        <v>15.6</v>
      </c>
      <c r="AR60" s="830">
        <v>-50.9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5834150</v>
      </c>
      <c r="AN61" s="783">
        <v>170873</v>
      </c>
      <c r="AO61" s="795">
        <v>23.8</v>
      </c>
      <c r="AP61" s="806">
        <v>92287</v>
      </c>
      <c r="AQ61" s="821">
        <v>2</v>
      </c>
      <c r="AR61" s="829">
        <v>21.8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3774869</v>
      </c>
      <c r="AN62" s="784">
        <v>109957</v>
      </c>
      <c r="AO62" s="796">
        <v>17</v>
      </c>
      <c r="AP62" s="807">
        <v>48841</v>
      </c>
      <c r="AQ62" s="820">
        <v>3.9</v>
      </c>
      <c r="AR62" s="830">
        <v>13.1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wb8NLl1z7l3cQjxisRo8DZZSP/67Vv7EGqRquZ5CgZ9Vml3OF2RicGvDy/A5/kysWuRX113gEsy71v/2obnL0w==" saltValue="YC2sy+fRbOrwwGXCrOiBx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9"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108</v>
      </c>
    </row>
    <row r="120" spans="125:125" ht="13.5" hidden="1" customHeight="1"/>
    <row r="121" spans="125:125" ht="13.5" hidden="1" customHeight="1">
      <c r="DU121" s="726"/>
    </row>
  </sheetData>
  <sheetProtection algorithmName="SHA-512" hashValue="IYuTvL9F4Ll8kdns9e0/7JoD3S1E5ko16e11PTdgBBL89ftmog6fJOphxIHw5SyZnbf4kli+nkOWNkbaDpU28g==" saltValue="U3ZHxovNkxbw4JSSu7znqw==" spinCount="100000" sheet="1" objects="1" scenarios="1"/>
  <phoneticPr fontId="5"/>
  <printOptions horizontalCentered="1" verticalCentered="1"/>
  <pageMargins left="0" right="0" top="0.19685039370078741" bottom="0" header="0.39370078740157483" footer="0"/>
  <pageSetup paperSize="8" scale="5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108</v>
      </c>
    </row>
  </sheetData>
  <sheetProtection algorithmName="SHA-512" hashValue="jeaiJj+xE2ghC4LAag6fDLwupcbiXhktt2qMKvPd0DoDbzRsF2jlpnVgOhwLC09FOoOy6lAhw3JTTjzfK0j7jg==" saltValue="xUgSpMJg+oyRfF22E3/k9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528</v>
      </c>
      <c r="G46" s="853" t="s">
        <v>529</v>
      </c>
      <c r="H46" s="853" t="s">
        <v>530</v>
      </c>
      <c r="I46" s="853" t="s">
        <v>531</v>
      </c>
      <c r="J46" s="858" t="s">
        <v>232</v>
      </c>
    </row>
    <row r="47" spans="2:10" ht="57.75" customHeight="1">
      <c r="B47" s="838"/>
      <c r="C47" s="842" t="s">
        <v>3</v>
      </c>
      <c r="D47" s="842"/>
      <c r="E47" s="846"/>
      <c r="F47" s="850">
        <v>43.02</v>
      </c>
      <c r="G47" s="854">
        <v>40.17</v>
      </c>
      <c r="H47" s="854">
        <v>39.200000000000003</v>
      </c>
      <c r="I47" s="854">
        <v>37.700000000000003</v>
      </c>
      <c r="J47" s="859">
        <v>39.81</v>
      </c>
    </row>
    <row r="48" spans="2:10" ht="57.75" customHeight="1">
      <c r="B48" s="839"/>
      <c r="C48" s="843" t="s">
        <v>9</v>
      </c>
      <c r="D48" s="843"/>
      <c r="E48" s="847"/>
      <c r="F48" s="851">
        <v>5.66</v>
      </c>
      <c r="G48" s="855">
        <v>5.96</v>
      </c>
      <c r="H48" s="855">
        <v>9.17</v>
      </c>
      <c r="I48" s="855">
        <v>11.52</v>
      </c>
      <c r="J48" s="860">
        <v>8.27</v>
      </c>
    </row>
    <row r="49" spans="2:10" ht="57.75" customHeight="1">
      <c r="B49" s="840"/>
      <c r="C49" s="844" t="s">
        <v>17</v>
      </c>
      <c r="D49" s="844"/>
      <c r="E49" s="848"/>
      <c r="F49" s="852" t="s">
        <v>532</v>
      </c>
      <c r="G49" s="856" t="s">
        <v>67</v>
      </c>
      <c r="H49" s="856">
        <v>1.21</v>
      </c>
      <c r="I49" s="856" t="s">
        <v>533</v>
      </c>
      <c r="J49" s="861" t="s">
        <v>534</v>
      </c>
    </row>
    <row r="50" spans="2:10"/>
  </sheetData>
  <sheetProtection algorithmName="SHA-512" hashValue="pRT9y192K0S1LHCUk8ogzyJd75LWXtLdNiYs4otGqDFSLVsPYeqD7nt+fAWi1Z0HdhXpDdjMC+50Pprpv9nGyg==" saltValue="XkuPDE5UdMQGPK04A3UA1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528</v>
      </c>
      <c r="G33" s="883" t="s">
        <v>529</v>
      </c>
      <c r="H33" s="883" t="s">
        <v>530</v>
      </c>
      <c r="I33" s="883" t="s">
        <v>531</v>
      </c>
      <c r="J33" s="887" t="s">
        <v>232</v>
      </c>
      <c r="K33" s="862"/>
      <c r="L33" s="862"/>
      <c r="M33" s="862"/>
      <c r="N33" s="862"/>
      <c r="O33" s="862"/>
      <c r="P33" s="862"/>
    </row>
    <row r="34" spans="1:16" ht="39" customHeight="1">
      <c r="A34" s="862"/>
      <c r="B34" s="864"/>
      <c r="C34" s="870" t="s">
        <v>87</v>
      </c>
      <c r="D34" s="870"/>
      <c r="E34" s="875"/>
      <c r="F34" s="879">
        <v>7.71</v>
      </c>
      <c r="G34" s="884">
        <v>9.66</v>
      </c>
      <c r="H34" s="884">
        <v>13.49</v>
      </c>
      <c r="I34" s="884">
        <v>18.28</v>
      </c>
      <c r="J34" s="888">
        <v>17.02</v>
      </c>
      <c r="K34" s="862"/>
      <c r="L34" s="862"/>
      <c r="M34" s="862"/>
      <c r="N34" s="862"/>
      <c r="O34" s="862"/>
      <c r="P34" s="862"/>
    </row>
    <row r="35" spans="1:16" ht="39" customHeight="1">
      <c r="A35" s="862"/>
      <c r="B35" s="865"/>
      <c r="C35" s="871" t="s">
        <v>456</v>
      </c>
      <c r="D35" s="871"/>
      <c r="E35" s="876"/>
      <c r="F35" s="880">
        <v>5.66</v>
      </c>
      <c r="G35" s="885">
        <v>5.96</v>
      </c>
      <c r="H35" s="885">
        <v>9.17</v>
      </c>
      <c r="I35" s="885">
        <v>11.52</v>
      </c>
      <c r="J35" s="889">
        <v>8.26</v>
      </c>
      <c r="K35" s="862"/>
      <c r="L35" s="862"/>
      <c r="M35" s="862"/>
      <c r="N35" s="862"/>
      <c r="O35" s="862"/>
      <c r="P35" s="862"/>
    </row>
    <row r="36" spans="1:16" ht="39" customHeight="1">
      <c r="A36" s="862"/>
      <c r="B36" s="865"/>
      <c r="C36" s="871" t="s">
        <v>10</v>
      </c>
      <c r="D36" s="871"/>
      <c r="E36" s="876"/>
      <c r="F36" s="880">
        <v>4.82</v>
      </c>
      <c r="G36" s="885">
        <v>4.07</v>
      </c>
      <c r="H36" s="885">
        <v>3.38</v>
      </c>
      <c r="I36" s="885">
        <v>3.05</v>
      </c>
      <c r="J36" s="889">
        <v>3.04</v>
      </c>
      <c r="K36" s="862"/>
      <c r="L36" s="862"/>
      <c r="M36" s="862"/>
      <c r="N36" s="862"/>
      <c r="O36" s="862"/>
      <c r="P36" s="862"/>
    </row>
    <row r="37" spans="1:16" ht="39" customHeight="1">
      <c r="A37" s="862"/>
      <c r="B37" s="865"/>
      <c r="C37" s="871" t="s">
        <v>467</v>
      </c>
      <c r="D37" s="871"/>
      <c r="E37" s="876"/>
      <c r="F37" s="880">
        <v>0.6</v>
      </c>
      <c r="G37" s="885">
        <v>0.99</v>
      </c>
      <c r="H37" s="885">
        <v>1.19</v>
      </c>
      <c r="I37" s="885">
        <v>1.59</v>
      </c>
      <c r="J37" s="889">
        <v>1.5</v>
      </c>
      <c r="K37" s="862"/>
      <c r="L37" s="862"/>
      <c r="M37" s="862"/>
      <c r="N37" s="862"/>
      <c r="O37" s="862"/>
      <c r="P37" s="862"/>
    </row>
    <row r="38" spans="1:16" ht="39" customHeight="1">
      <c r="A38" s="862"/>
      <c r="B38" s="865"/>
      <c r="C38" s="871" t="s">
        <v>26</v>
      </c>
      <c r="D38" s="871"/>
      <c r="E38" s="876"/>
      <c r="F38" s="880">
        <v>8.e-002</v>
      </c>
      <c r="G38" s="885">
        <v>0.66</v>
      </c>
      <c r="H38" s="885">
        <v>0.34</v>
      </c>
      <c r="I38" s="885">
        <v>0.76</v>
      </c>
      <c r="J38" s="889">
        <v>0.77</v>
      </c>
      <c r="K38" s="862"/>
      <c r="L38" s="862"/>
      <c r="M38" s="862"/>
      <c r="N38" s="862"/>
      <c r="O38" s="862"/>
      <c r="P38" s="862"/>
    </row>
    <row r="39" spans="1:16" ht="39" customHeight="1">
      <c r="A39" s="862"/>
      <c r="B39" s="865"/>
      <c r="C39" s="871" t="s">
        <v>465</v>
      </c>
      <c r="D39" s="871"/>
      <c r="E39" s="876"/>
      <c r="F39" s="880">
        <v>1.6</v>
      </c>
      <c r="G39" s="885">
        <v>1.34</v>
      </c>
      <c r="H39" s="885">
        <v>1.79</v>
      </c>
      <c r="I39" s="885">
        <v>1.66</v>
      </c>
      <c r="J39" s="889">
        <v>0.75</v>
      </c>
      <c r="K39" s="862"/>
      <c r="L39" s="862"/>
      <c r="M39" s="862"/>
      <c r="N39" s="862"/>
      <c r="O39" s="862"/>
      <c r="P39" s="862"/>
    </row>
    <row r="40" spans="1:16" ht="39" customHeight="1">
      <c r="A40" s="862"/>
      <c r="B40" s="865"/>
      <c r="C40" s="871" t="s">
        <v>314</v>
      </c>
      <c r="D40" s="871"/>
      <c r="E40" s="876"/>
      <c r="F40" s="880">
        <v>0.22</v>
      </c>
      <c r="G40" s="885">
        <v>0.15</v>
      </c>
      <c r="H40" s="885">
        <v>0.17</v>
      </c>
      <c r="I40" s="885">
        <v>0.14000000000000001</v>
      </c>
      <c r="J40" s="889">
        <v>0.26</v>
      </c>
      <c r="K40" s="862"/>
      <c r="L40" s="862"/>
      <c r="M40" s="862"/>
      <c r="N40" s="862"/>
      <c r="O40" s="862"/>
      <c r="P40" s="862"/>
    </row>
    <row r="41" spans="1:16" ht="39" customHeight="1">
      <c r="A41" s="862"/>
      <c r="B41" s="865"/>
      <c r="C41" s="871" t="s">
        <v>469</v>
      </c>
      <c r="D41" s="871"/>
      <c r="E41" s="876"/>
      <c r="F41" s="880">
        <v>0.15</v>
      </c>
      <c r="G41" s="885">
        <v>0.15</v>
      </c>
      <c r="H41" s="885">
        <v>0.18</v>
      </c>
      <c r="I41" s="885">
        <v>0.24</v>
      </c>
      <c r="J41" s="889">
        <v>0.24</v>
      </c>
      <c r="K41" s="862"/>
      <c r="L41" s="862"/>
      <c r="M41" s="862"/>
      <c r="N41" s="862"/>
      <c r="O41" s="862"/>
      <c r="P41" s="862"/>
    </row>
    <row r="42" spans="1:16" ht="39" customHeight="1">
      <c r="A42" s="862"/>
      <c r="B42" s="866"/>
      <c r="C42" s="871" t="s">
        <v>535</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490</v>
      </c>
      <c r="D43" s="872"/>
      <c r="E43" s="877"/>
      <c r="F43" s="881">
        <v>6.e-002</v>
      </c>
      <c r="G43" s="886">
        <v>5.e-002</v>
      </c>
      <c r="H43" s="886">
        <v>4.e-002</v>
      </c>
      <c r="I43" s="886">
        <v>4.e-002</v>
      </c>
      <c r="J43" s="890">
        <v>5.e-002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b3bgSIWOu7/EETxPsnrPPSUbozoZ18FaLCqnv1Dz2zcA0jmP1j38x91IXKrh3rISmw+gLI1bKmLO/NNJ/jCZLw==" saltValue="UNdU9WCFHZs+v5CMndxk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8"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528</v>
      </c>
      <c r="L44" s="950" t="s">
        <v>529</v>
      </c>
      <c r="M44" s="950" t="s">
        <v>530</v>
      </c>
      <c r="N44" s="950" t="s">
        <v>531</v>
      </c>
      <c r="O44" s="959" t="s">
        <v>232</v>
      </c>
      <c r="P44" s="734"/>
      <c r="Q44" s="734"/>
      <c r="R44" s="734"/>
      <c r="S44" s="734"/>
      <c r="T44" s="734"/>
      <c r="U44" s="734"/>
    </row>
    <row r="45" spans="1:21" ht="30.75" customHeight="1">
      <c r="A45" s="734"/>
      <c r="B45" s="892" t="s">
        <v>27</v>
      </c>
      <c r="C45" s="906"/>
      <c r="D45" s="916"/>
      <c r="E45" s="925" t="s">
        <v>24</v>
      </c>
      <c r="F45" s="925"/>
      <c r="G45" s="925"/>
      <c r="H45" s="925"/>
      <c r="I45" s="925"/>
      <c r="J45" s="934"/>
      <c r="K45" s="942">
        <v>2869</v>
      </c>
      <c r="L45" s="951">
        <v>2724</v>
      </c>
      <c r="M45" s="951">
        <v>2872</v>
      </c>
      <c r="N45" s="951">
        <v>2993</v>
      </c>
      <c r="O45" s="960">
        <v>2953</v>
      </c>
      <c r="P45" s="734"/>
      <c r="Q45" s="734"/>
      <c r="R45" s="734"/>
      <c r="S45" s="734"/>
      <c r="T45" s="734"/>
      <c r="U45" s="734"/>
    </row>
    <row r="46" spans="1:21" ht="30.75" customHeight="1">
      <c r="A46" s="734"/>
      <c r="B46" s="893"/>
      <c r="C46" s="907"/>
      <c r="D46" s="917"/>
      <c r="E46" s="926" t="s">
        <v>30</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34</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37</v>
      </c>
      <c r="F48" s="926"/>
      <c r="G48" s="926"/>
      <c r="H48" s="926"/>
      <c r="I48" s="926"/>
      <c r="J48" s="935"/>
      <c r="K48" s="943">
        <v>358</v>
      </c>
      <c r="L48" s="952">
        <v>361</v>
      </c>
      <c r="M48" s="952">
        <v>338</v>
      </c>
      <c r="N48" s="952">
        <v>328</v>
      </c>
      <c r="O48" s="961">
        <v>325</v>
      </c>
      <c r="P48" s="734"/>
      <c r="Q48" s="734"/>
      <c r="R48" s="734"/>
      <c r="S48" s="734"/>
      <c r="T48" s="734"/>
      <c r="U48" s="734"/>
    </row>
    <row r="49" spans="1:21" ht="30.75" customHeight="1">
      <c r="A49" s="734"/>
      <c r="B49" s="893"/>
      <c r="C49" s="907"/>
      <c r="D49" s="917"/>
      <c r="E49" s="926" t="s">
        <v>0</v>
      </c>
      <c r="F49" s="926"/>
      <c r="G49" s="926"/>
      <c r="H49" s="926"/>
      <c r="I49" s="926"/>
      <c r="J49" s="935"/>
      <c r="K49" s="943" t="s">
        <v>203</v>
      </c>
      <c r="L49" s="952" t="s">
        <v>203</v>
      </c>
      <c r="M49" s="952" t="s">
        <v>203</v>
      </c>
      <c r="N49" s="952" t="s">
        <v>203</v>
      </c>
      <c r="O49" s="961" t="s">
        <v>203</v>
      </c>
      <c r="P49" s="734"/>
      <c r="Q49" s="734"/>
      <c r="R49" s="734"/>
      <c r="S49" s="734"/>
      <c r="T49" s="734"/>
      <c r="U49" s="734"/>
    </row>
    <row r="50" spans="1:21" ht="30.75" customHeight="1">
      <c r="A50" s="734"/>
      <c r="B50" s="893"/>
      <c r="C50" s="907"/>
      <c r="D50" s="917"/>
      <c r="E50" s="926" t="s">
        <v>42</v>
      </c>
      <c r="F50" s="926"/>
      <c r="G50" s="926"/>
      <c r="H50" s="926"/>
      <c r="I50" s="926"/>
      <c r="J50" s="935"/>
      <c r="K50" s="943">
        <v>11</v>
      </c>
      <c r="L50" s="952" t="s">
        <v>203</v>
      </c>
      <c r="M50" s="952" t="s">
        <v>203</v>
      </c>
      <c r="N50" s="952" t="s">
        <v>203</v>
      </c>
      <c r="O50" s="961" t="s">
        <v>203</v>
      </c>
      <c r="P50" s="734"/>
      <c r="Q50" s="734"/>
      <c r="R50" s="734"/>
      <c r="S50" s="734"/>
      <c r="T50" s="734"/>
      <c r="U50" s="734"/>
    </row>
    <row r="51" spans="1:21" ht="30.75" customHeight="1">
      <c r="A51" s="734"/>
      <c r="B51" s="894"/>
      <c r="C51" s="908"/>
      <c r="D51" s="918"/>
      <c r="E51" s="926" t="s">
        <v>44</v>
      </c>
      <c r="F51" s="926"/>
      <c r="G51" s="926"/>
      <c r="H51" s="926"/>
      <c r="I51" s="926"/>
      <c r="J51" s="935"/>
      <c r="K51" s="943" t="s">
        <v>203</v>
      </c>
      <c r="L51" s="952" t="s">
        <v>203</v>
      </c>
      <c r="M51" s="952" t="s">
        <v>203</v>
      </c>
      <c r="N51" s="952" t="s">
        <v>203</v>
      </c>
      <c r="O51" s="961" t="s">
        <v>203</v>
      </c>
      <c r="P51" s="734"/>
      <c r="Q51" s="734"/>
      <c r="R51" s="734"/>
      <c r="S51" s="734"/>
      <c r="T51" s="734"/>
      <c r="U51" s="734"/>
    </row>
    <row r="52" spans="1:21" ht="30.75" customHeight="1">
      <c r="A52" s="734"/>
      <c r="B52" s="895" t="s">
        <v>47</v>
      </c>
      <c r="C52" s="909"/>
      <c r="D52" s="918"/>
      <c r="E52" s="926" t="s">
        <v>49</v>
      </c>
      <c r="F52" s="926"/>
      <c r="G52" s="926"/>
      <c r="H52" s="926"/>
      <c r="I52" s="926"/>
      <c r="J52" s="935"/>
      <c r="K52" s="943">
        <v>2634</v>
      </c>
      <c r="L52" s="952">
        <v>2505</v>
      </c>
      <c r="M52" s="952">
        <v>2518</v>
      </c>
      <c r="N52" s="952">
        <v>2493</v>
      </c>
      <c r="O52" s="961">
        <v>2454</v>
      </c>
      <c r="P52" s="734"/>
      <c r="Q52" s="734"/>
      <c r="R52" s="734"/>
      <c r="S52" s="734"/>
      <c r="T52" s="734"/>
      <c r="U52" s="734"/>
    </row>
    <row r="53" spans="1:21" ht="30.75" customHeight="1">
      <c r="A53" s="734"/>
      <c r="B53" s="896" t="s">
        <v>51</v>
      </c>
      <c r="C53" s="910"/>
      <c r="D53" s="919"/>
      <c r="E53" s="927" t="s">
        <v>54</v>
      </c>
      <c r="F53" s="927"/>
      <c r="G53" s="927"/>
      <c r="H53" s="927"/>
      <c r="I53" s="927"/>
      <c r="J53" s="936"/>
      <c r="K53" s="944">
        <v>604</v>
      </c>
      <c r="L53" s="953">
        <v>580</v>
      </c>
      <c r="M53" s="953">
        <v>692</v>
      </c>
      <c r="N53" s="953">
        <v>828</v>
      </c>
      <c r="O53" s="962">
        <v>824</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18</v>
      </c>
      <c r="K57" s="946" t="s">
        <v>528</v>
      </c>
      <c r="L57" s="954" t="s">
        <v>529</v>
      </c>
      <c r="M57" s="954" t="s">
        <v>530</v>
      </c>
      <c r="N57" s="954" t="s">
        <v>531</v>
      </c>
      <c r="O57" s="964" t="s">
        <v>232</v>
      </c>
      <c r="P57" s="734"/>
      <c r="Q57" s="734"/>
      <c r="R57" s="734"/>
      <c r="S57" s="734"/>
      <c r="T57" s="734"/>
      <c r="U57" s="734"/>
    </row>
    <row r="58" spans="1:21" ht="31.5" customHeight="1">
      <c r="B58" s="900" t="s">
        <v>61</v>
      </c>
      <c r="C58" s="913"/>
      <c r="D58" s="920" t="s">
        <v>66</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v7KwMXNQeOnzqWg07x/W4JRXRO9SxVwVzGurlWAimBFYgfqV3lyTPrC7AwqAasVZsGcnsjLTf7dZD49dsGsbxg==" saltValue="lp+0J36CxHIPzizCfYeMm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8" scale="7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528</v>
      </c>
      <c r="J40" s="950" t="s">
        <v>529</v>
      </c>
      <c r="K40" s="950" t="s">
        <v>530</v>
      </c>
      <c r="L40" s="950" t="s">
        <v>531</v>
      </c>
      <c r="M40" s="990" t="s">
        <v>232</v>
      </c>
    </row>
    <row r="41" spans="2:13" ht="27.75" customHeight="1">
      <c r="B41" s="892" t="s">
        <v>39</v>
      </c>
      <c r="C41" s="906"/>
      <c r="D41" s="916"/>
      <c r="E41" s="973" t="s">
        <v>58</v>
      </c>
      <c r="F41" s="973"/>
      <c r="G41" s="973"/>
      <c r="H41" s="979"/>
      <c r="I41" s="983">
        <v>22853</v>
      </c>
      <c r="J41" s="987">
        <v>25038</v>
      </c>
      <c r="K41" s="987">
        <v>25233</v>
      </c>
      <c r="L41" s="987">
        <v>24540</v>
      </c>
      <c r="M41" s="991">
        <v>24706</v>
      </c>
    </row>
    <row r="42" spans="2:13" ht="27.75" customHeight="1">
      <c r="B42" s="893"/>
      <c r="C42" s="907"/>
      <c r="D42" s="917"/>
      <c r="E42" s="974" t="s">
        <v>75</v>
      </c>
      <c r="F42" s="974"/>
      <c r="G42" s="974"/>
      <c r="H42" s="980"/>
      <c r="I42" s="984" t="s">
        <v>203</v>
      </c>
      <c r="J42" s="988" t="s">
        <v>203</v>
      </c>
      <c r="K42" s="988" t="s">
        <v>203</v>
      </c>
      <c r="L42" s="988" t="s">
        <v>203</v>
      </c>
      <c r="M42" s="992" t="s">
        <v>203</v>
      </c>
    </row>
    <row r="43" spans="2:13" ht="27.75" customHeight="1">
      <c r="B43" s="893"/>
      <c r="C43" s="907"/>
      <c r="D43" s="917"/>
      <c r="E43" s="974" t="s">
        <v>77</v>
      </c>
      <c r="F43" s="974"/>
      <c r="G43" s="974"/>
      <c r="H43" s="980"/>
      <c r="I43" s="984">
        <v>3271</v>
      </c>
      <c r="J43" s="988">
        <v>3240</v>
      </c>
      <c r="K43" s="988">
        <v>3074</v>
      </c>
      <c r="L43" s="988">
        <v>2844</v>
      </c>
      <c r="M43" s="992">
        <v>2811</v>
      </c>
    </row>
    <row r="44" spans="2:13" ht="27.75" customHeight="1">
      <c r="B44" s="893"/>
      <c r="C44" s="907"/>
      <c r="D44" s="917"/>
      <c r="E44" s="974" t="s">
        <v>79</v>
      </c>
      <c r="F44" s="974"/>
      <c r="G44" s="974"/>
      <c r="H44" s="980"/>
      <c r="I44" s="984" t="s">
        <v>203</v>
      </c>
      <c r="J44" s="988" t="s">
        <v>203</v>
      </c>
      <c r="K44" s="988" t="s">
        <v>203</v>
      </c>
      <c r="L44" s="988" t="s">
        <v>203</v>
      </c>
      <c r="M44" s="992" t="s">
        <v>203</v>
      </c>
    </row>
    <row r="45" spans="2:13" ht="27.75" customHeight="1">
      <c r="B45" s="893"/>
      <c r="C45" s="907"/>
      <c r="D45" s="917"/>
      <c r="E45" s="974" t="s">
        <v>81</v>
      </c>
      <c r="F45" s="974"/>
      <c r="G45" s="974"/>
      <c r="H45" s="980"/>
      <c r="I45" s="984">
        <v>5311</v>
      </c>
      <c r="J45" s="988">
        <v>5073</v>
      </c>
      <c r="K45" s="988">
        <v>4995</v>
      </c>
      <c r="L45" s="988">
        <v>4921</v>
      </c>
      <c r="M45" s="992">
        <v>4877</v>
      </c>
    </row>
    <row r="46" spans="2:13" ht="27.75" customHeight="1">
      <c r="B46" s="893"/>
      <c r="C46" s="907"/>
      <c r="D46" s="918"/>
      <c r="E46" s="974" t="s">
        <v>80</v>
      </c>
      <c r="F46" s="974"/>
      <c r="G46" s="974"/>
      <c r="H46" s="980"/>
      <c r="I46" s="984">
        <v>0</v>
      </c>
      <c r="J46" s="988" t="s">
        <v>203</v>
      </c>
      <c r="K46" s="988" t="s">
        <v>203</v>
      </c>
      <c r="L46" s="988" t="s">
        <v>203</v>
      </c>
      <c r="M46" s="992" t="s">
        <v>203</v>
      </c>
    </row>
    <row r="47" spans="2:13" ht="27.75" customHeight="1">
      <c r="B47" s="893"/>
      <c r="C47" s="907"/>
      <c r="D47" s="971"/>
      <c r="E47" s="975" t="s">
        <v>83</v>
      </c>
      <c r="F47" s="978"/>
      <c r="G47" s="978"/>
      <c r="H47" s="981"/>
      <c r="I47" s="984" t="s">
        <v>203</v>
      </c>
      <c r="J47" s="988" t="s">
        <v>203</v>
      </c>
      <c r="K47" s="988" t="s">
        <v>203</v>
      </c>
      <c r="L47" s="988" t="s">
        <v>203</v>
      </c>
      <c r="M47" s="992" t="s">
        <v>203</v>
      </c>
    </row>
    <row r="48" spans="2:13" ht="27.75" customHeight="1">
      <c r="B48" s="893"/>
      <c r="C48" s="907"/>
      <c r="D48" s="917"/>
      <c r="E48" s="974" t="s">
        <v>90</v>
      </c>
      <c r="F48" s="974"/>
      <c r="G48" s="974"/>
      <c r="H48" s="980"/>
      <c r="I48" s="984" t="s">
        <v>203</v>
      </c>
      <c r="J48" s="988" t="s">
        <v>203</v>
      </c>
      <c r="K48" s="988" t="s">
        <v>203</v>
      </c>
      <c r="L48" s="988" t="s">
        <v>203</v>
      </c>
      <c r="M48" s="992" t="s">
        <v>203</v>
      </c>
    </row>
    <row r="49" spans="2:13" ht="27.75" customHeight="1">
      <c r="B49" s="894"/>
      <c r="C49" s="908"/>
      <c r="D49" s="917"/>
      <c r="E49" s="974" t="s">
        <v>95</v>
      </c>
      <c r="F49" s="974"/>
      <c r="G49" s="974"/>
      <c r="H49" s="980"/>
      <c r="I49" s="984" t="s">
        <v>203</v>
      </c>
      <c r="J49" s="988" t="s">
        <v>203</v>
      </c>
      <c r="K49" s="988" t="s">
        <v>203</v>
      </c>
      <c r="L49" s="988" t="s">
        <v>203</v>
      </c>
      <c r="M49" s="992" t="s">
        <v>203</v>
      </c>
    </row>
    <row r="50" spans="2:13" ht="27.75" customHeight="1">
      <c r="B50" s="968" t="s">
        <v>97</v>
      </c>
      <c r="C50" s="970"/>
      <c r="D50" s="972"/>
      <c r="E50" s="974" t="s">
        <v>99</v>
      </c>
      <c r="F50" s="974"/>
      <c r="G50" s="974"/>
      <c r="H50" s="980"/>
      <c r="I50" s="984">
        <v>17722</v>
      </c>
      <c r="J50" s="988">
        <v>16378</v>
      </c>
      <c r="K50" s="988">
        <v>16614</v>
      </c>
      <c r="L50" s="988">
        <v>16028</v>
      </c>
      <c r="M50" s="992">
        <v>15835</v>
      </c>
    </row>
    <row r="51" spans="2:13" ht="27.75" customHeight="1">
      <c r="B51" s="893"/>
      <c r="C51" s="907"/>
      <c r="D51" s="917"/>
      <c r="E51" s="974" t="s">
        <v>101</v>
      </c>
      <c r="F51" s="974"/>
      <c r="G51" s="974"/>
      <c r="H51" s="980"/>
      <c r="I51" s="984">
        <v>1402</v>
      </c>
      <c r="J51" s="988">
        <v>1192</v>
      </c>
      <c r="K51" s="988">
        <v>1069</v>
      </c>
      <c r="L51" s="988">
        <v>885</v>
      </c>
      <c r="M51" s="992">
        <v>767</v>
      </c>
    </row>
    <row r="52" spans="2:13" ht="27.75" customHeight="1">
      <c r="B52" s="894"/>
      <c r="C52" s="908"/>
      <c r="D52" s="917"/>
      <c r="E52" s="974" t="s">
        <v>46</v>
      </c>
      <c r="F52" s="974"/>
      <c r="G52" s="974"/>
      <c r="H52" s="980"/>
      <c r="I52" s="984">
        <v>19942</v>
      </c>
      <c r="J52" s="988">
        <v>21129</v>
      </c>
      <c r="K52" s="988">
        <v>20863</v>
      </c>
      <c r="L52" s="988">
        <v>20362</v>
      </c>
      <c r="M52" s="992">
        <v>20444</v>
      </c>
    </row>
    <row r="53" spans="2:13" ht="27.75" customHeight="1">
      <c r="B53" s="896" t="s">
        <v>51</v>
      </c>
      <c r="C53" s="910"/>
      <c r="D53" s="919"/>
      <c r="E53" s="976" t="s">
        <v>105</v>
      </c>
      <c r="F53" s="976"/>
      <c r="G53" s="976"/>
      <c r="H53" s="982"/>
      <c r="I53" s="985">
        <v>-7631</v>
      </c>
      <c r="J53" s="989">
        <v>-5348</v>
      </c>
      <c r="K53" s="989">
        <v>-5245</v>
      </c>
      <c r="L53" s="989">
        <v>-4969</v>
      </c>
      <c r="M53" s="993">
        <v>-4652</v>
      </c>
    </row>
    <row r="54" spans="2:13" ht="27.75" customHeight="1">
      <c r="B54" s="969"/>
      <c r="C54" s="868"/>
      <c r="D54" s="868"/>
      <c r="E54" s="977"/>
      <c r="F54" s="977"/>
      <c r="G54" s="977"/>
      <c r="H54" s="977"/>
      <c r="I54" s="986"/>
      <c r="J54" s="986"/>
      <c r="K54" s="986"/>
      <c r="L54" s="986"/>
      <c r="M54" s="986"/>
    </row>
    <row r="55" spans="2:13"/>
  </sheetData>
  <sheetProtection algorithmName="SHA-512" hashValue="X1Q2j2+fOvTpCii/AWtBGwMHK6N9QmLZuTFSt9bl4Qtvb2bkJ+0ii9U9+HNJiGBkFc8WtN9IHk8AEJ11XFYDew==" saltValue="YlMJhIP+8C/H41CBP4Wbo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3"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0" t="s">
        <v>103</v>
      </c>
    </row>
    <row r="54" spans="2:8" ht="29.25" customHeight="1">
      <c r="B54" s="994" t="s">
        <v>5</v>
      </c>
      <c r="C54" s="1000"/>
      <c r="D54" s="1000"/>
      <c r="E54" s="1007" t="s">
        <v>18</v>
      </c>
      <c r="F54" s="1013" t="s">
        <v>530</v>
      </c>
      <c r="G54" s="1013" t="s">
        <v>531</v>
      </c>
      <c r="H54" s="1021" t="s">
        <v>232</v>
      </c>
    </row>
    <row r="55" spans="2:8" ht="52.5" customHeight="1">
      <c r="B55" s="995"/>
      <c r="C55" s="1001" t="s">
        <v>109</v>
      </c>
      <c r="D55" s="1001"/>
      <c r="E55" s="1008"/>
      <c r="F55" s="1014">
        <v>5957</v>
      </c>
      <c r="G55" s="1014">
        <v>5501</v>
      </c>
      <c r="H55" s="1022">
        <v>5835</v>
      </c>
    </row>
    <row r="56" spans="2:8" ht="52.5" customHeight="1">
      <c r="B56" s="996"/>
      <c r="C56" s="1002" t="s">
        <v>112</v>
      </c>
      <c r="D56" s="1002"/>
      <c r="E56" s="1009"/>
      <c r="F56" s="1015">
        <v>1937</v>
      </c>
      <c r="G56" s="1015">
        <v>1940</v>
      </c>
      <c r="H56" s="1023">
        <v>2007</v>
      </c>
    </row>
    <row r="57" spans="2:8" ht="53.25" customHeight="1">
      <c r="B57" s="996"/>
      <c r="C57" s="1003" t="s">
        <v>73</v>
      </c>
      <c r="D57" s="1003"/>
      <c r="E57" s="1010"/>
      <c r="F57" s="1016">
        <v>9891</v>
      </c>
      <c r="G57" s="1016">
        <v>9613</v>
      </c>
      <c r="H57" s="1024">
        <v>9445</v>
      </c>
    </row>
    <row r="58" spans="2:8" ht="45.75" customHeight="1">
      <c r="B58" s="997"/>
      <c r="C58" s="1004" t="s">
        <v>544</v>
      </c>
      <c r="D58" s="1006"/>
      <c r="E58" s="1011"/>
      <c r="F58" s="1017">
        <v>4883</v>
      </c>
      <c r="G58" s="1017">
        <v>4844</v>
      </c>
      <c r="H58" s="1025">
        <v>4381</v>
      </c>
    </row>
    <row r="59" spans="2:8" ht="45.75" customHeight="1">
      <c r="B59" s="997"/>
      <c r="C59" s="1004" t="s">
        <v>493</v>
      </c>
      <c r="D59" s="1006"/>
      <c r="E59" s="1011"/>
      <c r="F59" s="1017">
        <v>2848</v>
      </c>
      <c r="G59" s="1017">
        <v>2776</v>
      </c>
      <c r="H59" s="1025">
        <v>2672</v>
      </c>
    </row>
    <row r="60" spans="2:8" ht="45.75" customHeight="1">
      <c r="B60" s="997"/>
      <c r="C60" s="1004" t="s">
        <v>545</v>
      </c>
      <c r="D60" s="1006"/>
      <c r="E60" s="1011"/>
      <c r="F60" s="1017">
        <v>799</v>
      </c>
      <c r="G60" s="1017">
        <v>753</v>
      </c>
      <c r="H60" s="1025">
        <v>705</v>
      </c>
    </row>
    <row r="61" spans="2:8" ht="45.75" customHeight="1">
      <c r="B61" s="997"/>
      <c r="C61" s="1004" t="s">
        <v>294</v>
      </c>
      <c r="D61" s="1006"/>
      <c r="E61" s="1011"/>
      <c r="F61" s="1017" t="s">
        <v>537</v>
      </c>
      <c r="G61" s="1017" t="s">
        <v>537</v>
      </c>
      <c r="H61" s="1025">
        <v>570</v>
      </c>
    </row>
    <row r="62" spans="2:8" ht="45.75" customHeight="1">
      <c r="B62" s="998"/>
      <c r="C62" s="1004" t="s">
        <v>546</v>
      </c>
      <c r="D62" s="1006"/>
      <c r="E62" s="1011"/>
      <c r="F62" s="1018">
        <v>450</v>
      </c>
      <c r="G62" s="1018">
        <v>424</v>
      </c>
      <c r="H62" s="1026">
        <v>392</v>
      </c>
    </row>
    <row r="63" spans="2:8" ht="52.5" customHeight="1">
      <c r="B63" s="999"/>
      <c r="C63" s="1005" t="s">
        <v>114</v>
      </c>
      <c r="D63" s="1005"/>
      <c r="E63" s="1012"/>
      <c r="F63" s="1019">
        <v>17785</v>
      </c>
      <c r="G63" s="1019">
        <v>17054</v>
      </c>
      <c r="H63" s="1027">
        <v>17287</v>
      </c>
    </row>
    <row r="64" spans="2:8"/>
  </sheetData>
  <sheetProtection algorithmName="SHA-512" hashValue="wNd/4X1EVBUITL5EMcczQ/hIYhviNwO6KgXctWD+G9WMYYwrPdp+xKgM5gf8+GLDXDek+gckthfTHoTsN/9U0g==" saltValue="QZANL7vUS0mC9oDljR8LQ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1"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8" customWidth="1"/>
    <col min="2" max="8" width="13.375" style="1028" customWidth="1"/>
    <col min="9" max="16384" width="11.125" style="1028"/>
  </cols>
  <sheetData>
    <row r="1" spans="1:8">
      <c r="A1" s="752"/>
      <c r="B1" s="764"/>
      <c r="C1" s="768"/>
      <c r="D1" s="781"/>
      <c r="E1" s="793"/>
      <c r="F1" s="793"/>
      <c r="G1" s="793"/>
      <c r="H1" s="827"/>
    </row>
    <row r="2" spans="1:8">
      <c r="A2" s="753"/>
      <c r="B2" s="765"/>
      <c r="C2" s="1035"/>
      <c r="D2" s="782" t="s">
        <v>85</v>
      </c>
      <c r="E2" s="794"/>
      <c r="F2" s="1043" t="s">
        <v>527</v>
      </c>
      <c r="G2" s="818"/>
      <c r="H2" s="828"/>
    </row>
    <row r="3" spans="1:8">
      <c r="A3" s="782" t="s">
        <v>524</v>
      </c>
      <c r="B3" s="767"/>
      <c r="C3" s="1036"/>
      <c r="D3" s="1039">
        <v>164773</v>
      </c>
      <c r="E3" s="1041"/>
      <c r="F3" s="1044">
        <v>94081</v>
      </c>
      <c r="G3" s="1046"/>
      <c r="H3" s="1049"/>
    </row>
    <row r="4" spans="1:8">
      <c r="A4" s="754"/>
      <c r="B4" s="766"/>
      <c r="C4" s="1037"/>
      <c r="D4" s="1040">
        <v>130567</v>
      </c>
      <c r="E4" s="1042"/>
      <c r="F4" s="1045">
        <v>48949</v>
      </c>
      <c r="G4" s="1047"/>
      <c r="H4" s="1050"/>
    </row>
    <row r="5" spans="1:8">
      <c r="A5" s="782" t="s">
        <v>485</v>
      </c>
      <c r="B5" s="767"/>
      <c r="C5" s="1036"/>
      <c r="D5" s="1039">
        <v>228663</v>
      </c>
      <c r="E5" s="1041"/>
      <c r="F5" s="1044">
        <v>92632</v>
      </c>
      <c r="G5" s="1046"/>
      <c r="H5" s="1049"/>
    </row>
    <row r="6" spans="1:8">
      <c r="A6" s="754"/>
      <c r="B6" s="766"/>
      <c r="C6" s="1037"/>
      <c r="D6" s="1040">
        <v>168474</v>
      </c>
      <c r="E6" s="1042"/>
      <c r="F6" s="1045">
        <v>47978</v>
      </c>
      <c r="G6" s="1047"/>
      <c r="H6" s="1050"/>
    </row>
    <row r="7" spans="1:8">
      <c r="A7" s="782" t="s">
        <v>321</v>
      </c>
      <c r="B7" s="767"/>
      <c r="C7" s="1036"/>
      <c r="D7" s="1039">
        <v>162418</v>
      </c>
      <c r="E7" s="1041"/>
      <c r="F7" s="1044">
        <v>96469</v>
      </c>
      <c r="G7" s="1046"/>
      <c r="H7" s="1049"/>
    </row>
    <row r="8" spans="1:8">
      <c r="A8" s="754"/>
      <c r="B8" s="766"/>
      <c r="C8" s="1037"/>
      <c r="D8" s="1040">
        <v>104070</v>
      </c>
      <c r="E8" s="1042"/>
      <c r="F8" s="1045">
        <v>49775</v>
      </c>
      <c r="G8" s="1047"/>
      <c r="H8" s="1050"/>
    </row>
    <row r="9" spans="1:8">
      <c r="A9" s="782" t="s">
        <v>141</v>
      </c>
      <c r="B9" s="767"/>
      <c r="C9" s="1036"/>
      <c r="D9" s="1039">
        <v>142550</v>
      </c>
      <c r="E9" s="1041"/>
      <c r="F9" s="1044">
        <v>85743</v>
      </c>
      <c r="G9" s="1046"/>
      <c r="H9" s="1049"/>
    </row>
    <row r="10" spans="1:8">
      <c r="A10" s="754"/>
      <c r="B10" s="766"/>
      <c r="C10" s="1037"/>
      <c r="D10" s="1040">
        <v>89051</v>
      </c>
      <c r="E10" s="1042"/>
      <c r="F10" s="1045">
        <v>45231</v>
      </c>
      <c r="G10" s="1047"/>
      <c r="H10" s="1050"/>
    </row>
    <row r="11" spans="1:8">
      <c r="A11" s="782" t="s">
        <v>525</v>
      </c>
      <c r="B11" s="767"/>
      <c r="C11" s="1036"/>
      <c r="D11" s="1039">
        <v>155959</v>
      </c>
      <c r="E11" s="1041"/>
      <c r="F11" s="1044">
        <v>92509</v>
      </c>
      <c r="G11" s="1046"/>
      <c r="H11" s="1049"/>
    </row>
    <row r="12" spans="1:8">
      <c r="A12" s="754"/>
      <c r="B12" s="766"/>
      <c r="C12" s="1038"/>
      <c r="D12" s="1040">
        <v>57623</v>
      </c>
      <c r="E12" s="1042"/>
      <c r="F12" s="1045">
        <v>52274</v>
      </c>
      <c r="G12" s="1047"/>
      <c r="H12" s="1050"/>
    </row>
    <row r="13" spans="1:8">
      <c r="A13" s="782"/>
      <c r="B13" s="767"/>
      <c r="C13" s="1036"/>
      <c r="D13" s="1039">
        <v>170873</v>
      </c>
      <c r="E13" s="1041"/>
      <c r="F13" s="1044">
        <v>92287</v>
      </c>
      <c r="G13" s="1048"/>
      <c r="H13" s="1049"/>
    </row>
    <row r="14" spans="1:8">
      <c r="A14" s="754"/>
      <c r="B14" s="766"/>
      <c r="C14" s="1037"/>
      <c r="D14" s="1040">
        <v>109957</v>
      </c>
      <c r="E14" s="1042"/>
      <c r="F14" s="1045">
        <v>48841</v>
      </c>
      <c r="G14" s="1047"/>
      <c r="H14" s="1050"/>
    </row>
    <row r="17" spans="1:11">
      <c r="A17" s="1028" t="s">
        <v>25</v>
      </c>
    </row>
    <row r="18" spans="1:11">
      <c r="A18" s="1029"/>
      <c r="B18" s="1029" t="str">
        <f>実質収支比率等に係る経年分析!F$46</f>
        <v>R01</v>
      </c>
      <c r="C18" s="1029" t="str">
        <f>実質収支比率等に係る経年分析!G$46</f>
        <v>R02</v>
      </c>
      <c r="D18" s="1029" t="str">
        <f>実質収支比率等に係る経年分析!H$46</f>
        <v>R03</v>
      </c>
      <c r="E18" s="1029" t="str">
        <f>実質収支比率等に係る経年分析!I$46</f>
        <v>R04</v>
      </c>
      <c r="F18" s="1029" t="str">
        <f>実質収支比率等に係る経年分析!J$46</f>
        <v>R05</v>
      </c>
    </row>
    <row r="19" spans="1:11">
      <c r="A19" s="1029" t="s">
        <v>92</v>
      </c>
      <c r="B19" s="1029">
        <f>ROUND(VALUE(SUBSTITUTE(実質収支比率等に係る経年分析!F$48,"▲","-")),2)</f>
        <v>5.66</v>
      </c>
      <c r="C19" s="1029">
        <f>ROUND(VALUE(SUBSTITUTE(実質収支比率等に係る経年分析!G$48,"▲","-")),2)</f>
        <v>5.96</v>
      </c>
      <c r="D19" s="1029">
        <f>ROUND(VALUE(SUBSTITUTE(実質収支比率等に係る経年分析!H$48,"▲","-")),2)</f>
        <v>9.17</v>
      </c>
      <c r="E19" s="1029">
        <f>ROUND(VALUE(SUBSTITUTE(実質収支比率等に係る経年分析!I$48,"▲","-")),2)</f>
        <v>11.52</v>
      </c>
      <c r="F19" s="1029">
        <f>ROUND(VALUE(SUBSTITUTE(実質収支比率等に係る経年分析!J$48,"▲","-")),2)</f>
        <v>8.27</v>
      </c>
    </row>
    <row r="20" spans="1:11">
      <c r="A20" s="1029" t="s">
        <v>40</v>
      </c>
      <c r="B20" s="1029">
        <f>ROUND(VALUE(SUBSTITUTE(実質収支比率等に係る経年分析!F$47,"▲","-")),2)</f>
        <v>43.02</v>
      </c>
      <c r="C20" s="1029">
        <f>ROUND(VALUE(SUBSTITUTE(実質収支比率等に係る経年分析!G$47,"▲","-")),2)</f>
        <v>40.17</v>
      </c>
      <c r="D20" s="1029">
        <f>ROUND(VALUE(SUBSTITUTE(実質収支比率等に係る経年分析!H$47,"▲","-")),2)</f>
        <v>39.200000000000003</v>
      </c>
      <c r="E20" s="1029">
        <f>ROUND(VALUE(SUBSTITUTE(実質収支比率等に係る経年分析!I$47,"▲","-")),2)</f>
        <v>37.700000000000003</v>
      </c>
      <c r="F20" s="1029">
        <f>ROUND(VALUE(SUBSTITUTE(実質収支比率等に係る経年分析!J$47,"▲","-")),2)</f>
        <v>39.81</v>
      </c>
    </row>
    <row r="21" spans="1:11">
      <c r="A21" s="1029" t="s">
        <v>117</v>
      </c>
      <c r="B21" s="1029">
        <f>IF(ISNUMBER(VALUE(SUBSTITUTE(実質収支比率等に係る経年分析!F$49,"▲","-"))),ROUND(VALUE(SUBSTITUTE(実質収支比率等に係る経年分析!F$49,"▲","-")),2),NA())</f>
        <v>-3.48</v>
      </c>
      <c r="C21" s="1029">
        <f>IF(ISNUMBER(VALUE(SUBSTITUTE(実質収支比率等に係る経年分析!G$49,"▲","-"))),ROUND(VALUE(SUBSTITUTE(実質収支比率等に係る経年分析!G$49,"▲","-")),2),NA())</f>
        <v>-4.8099999999999996</v>
      </c>
      <c r="D21" s="1029">
        <f>IF(ISNUMBER(VALUE(SUBSTITUTE(実質収支比率等に係る経年分析!H$49,"▲","-"))),ROUND(VALUE(SUBSTITUTE(実質収支比率等に係る経年分析!H$49,"▲","-")),2),NA())</f>
        <v>1.21</v>
      </c>
      <c r="E21" s="1029">
        <f>IF(ISNUMBER(VALUE(SUBSTITUTE(実質収支比率等に係る経年分析!I$49,"▲","-"))),ROUND(VALUE(SUBSTITUTE(実質収支比率等に係る経年分析!I$49,"▲","-")),2),NA())</f>
        <v>-5.93</v>
      </c>
      <c r="F21" s="1029">
        <f>IF(ISNUMBER(VALUE(SUBSTITUTE(実質収支比率等に係る経年分析!J$49,"▲","-"))),ROUND(VALUE(SUBSTITUTE(実質収支比率等に係る経年分析!J$49,"▲","-")),2),NA())</f>
        <v>-6.73</v>
      </c>
    </row>
    <row r="24" spans="1:11">
      <c r="A24" s="1028" t="s">
        <v>106</v>
      </c>
    </row>
    <row r="25" spans="1:11">
      <c r="A25" s="1030"/>
      <c r="B25" s="1030" t="str">
        <f>'連結実質赤字比率に係る赤字・黒字の構成分析'!F$33</f>
        <v>R01</v>
      </c>
      <c r="C25" s="1030"/>
      <c r="D25" s="1030" t="str">
        <f>'連結実質赤字比率に係る赤字・黒字の構成分析'!G$33</f>
        <v>R02</v>
      </c>
      <c r="E25" s="1030"/>
      <c r="F25" s="1030" t="str">
        <f>'連結実質赤字比率に係る赤字・黒字の構成分析'!H$33</f>
        <v>R03</v>
      </c>
      <c r="G25" s="1030"/>
      <c r="H25" s="1030" t="str">
        <f>'連結実質赤字比率に係る赤字・黒字の構成分析'!I$33</f>
        <v>R04</v>
      </c>
      <c r="I25" s="1030"/>
      <c r="J25" s="1030" t="str">
        <f>'連結実質赤字比率に係る赤字・黒字の構成分析'!J$33</f>
        <v>R05</v>
      </c>
      <c r="K25" s="1030"/>
    </row>
    <row r="26" spans="1:11">
      <c r="A26" s="1030"/>
      <c r="B26" s="1030" t="s">
        <v>119</v>
      </c>
      <c r="C26" s="1030" t="s">
        <v>71</v>
      </c>
      <c r="D26" s="1030" t="s">
        <v>119</v>
      </c>
      <c r="E26" s="1030" t="s">
        <v>71</v>
      </c>
      <c r="F26" s="1030" t="s">
        <v>119</v>
      </c>
      <c r="G26" s="1030" t="s">
        <v>71</v>
      </c>
      <c r="H26" s="1030" t="s">
        <v>119</v>
      </c>
      <c r="I26" s="1030" t="s">
        <v>71</v>
      </c>
      <c r="J26" s="1030" t="s">
        <v>119</v>
      </c>
      <c r="K26" s="1030" t="s">
        <v>71</v>
      </c>
    </row>
    <row r="27" spans="1:11">
      <c r="A27" s="1030" t="str">
        <f>IF('連結実質赤字比率に係る赤字・黒字の構成分析'!C$43="",NA(),'連結実質赤字比率に係る赤字・黒字の構成分析'!C$43)</f>
        <v>その他会計（黒字）</v>
      </c>
      <c r="B27" s="1030" t="e">
        <f>IF(ROUND(VALUE(SUBSTITUTE('連結実質赤字比率に係る赤字・黒字の構成分析'!F$43,"▲","-")),2)&lt;0,ABS(ROUND(VALUE(SUBSTITUTE('連結実質赤字比率に係る赤字・黒字の構成分析'!F$43,"▲","-")),2)),NA())</f>
        <v>#N/A</v>
      </c>
      <c r="C27" s="1030">
        <f>IF(ROUND(VALUE(SUBSTITUTE('連結実質赤字比率に係る赤字・黒字の構成分析'!F$43,"▲","-")),2)&gt;=0,ABS(ROUND(VALUE(SUBSTITUTE('連結実質赤字比率に係る赤字・黒字の構成分析'!F$43,"▲","-")),2)),NA())</f>
        <v>6.e-002</v>
      </c>
      <c r="D27" s="1030" t="e">
        <f>IF(ROUND(VALUE(SUBSTITUTE('連結実質赤字比率に係る赤字・黒字の構成分析'!G$43,"▲","-")),2)&lt;0,ABS(ROUND(VALUE(SUBSTITUTE('連結実質赤字比率に係る赤字・黒字の構成分析'!G$43,"▲","-")),2)),NA())</f>
        <v>#N/A</v>
      </c>
      <c r="E27" s="1030">
        <f>IF(ROUND(VALUE(SUBSTITUTE('連結実質赤字比率に係る赤字・黒字の構成分析'!G$43,"▲","-")),2)&gt;=0,ABS(ROUND(VALUE(SUBSTITUTE('連結実質赤字比率に係る赤字・黒字の構成分析'!G$43,"▲","-")),2)),NA())</f>
        <v>5.e-002</v>
      </c>
      <c r="F27" s="1030" t="e">
        <f>IF(ROUND(VALUE(SUBSTITUTE('連結実質赤字比率に係る赤字・黒字の構成分析'!H$43,"▲","-")),2)&lt;0,ABS(ROUND(VALUE(SUBSTITUTE('連結実質赤字比率に係る赤字・黒字の構成分析'!H$43,"▲","-")),2)),NA())</f>
        <v>#N/A</v>
      </c>
      <c r="G27" s="1030">
        <f>IF(ROUND(VALUE(SUBSTITUTE('連結実質赤字比率に係る赤字・黒字の構成分析'!H$43,"▲","-")),2)&gt;=0,ABS(ROUND(VALUE(SUBSTITUTE('連結実質赤字比率に係る赤字・黒字の構成分析'!H$43,"▲","-")),2)),NA())</f>
        <v>4.e-002</v>
      </c>
      <c r="H27" s="1030" t="e">
        <f>IF(ROUND(VALUE(SUBSTITUTE('連結実質赤字比率に係る赤字・黒字の構成分析'!I$43,"▲","-")),2)&lt;0,ABS(ROUND(VALUE(SUBSTITUTE('連結実質赤字比率に係る赤字・黒字の構成分析'!I$43,"▲","-")),2)),NA())</f>
        <v>#N/A</v>
      </c>
      <c r="I27" s="1030">
        <f>IF(ROUND(VALUE(SUBSTITUTE('連結実質赤字比率に係る赤字・黒字の構成分析'!I$43,"▲","-")),2)&gt;=0,ABS(ROUND(VALUE(SUBSTITUTE('連結実質赤字比率に係る赤字・黒字の構成分析'!I$43,"▲","-")),2)),NA())</f>
        <v>4.e-002</v>
      </c>
      <c r="J27" s="1030" t="e">
        <f>IF(ROUND(VALUE(SUBSTITUTE('連結実質赤字比率に係る赤字・黒字の構成分析'!J$43,"▲","-")),2)&lt;0,ABS(ROUND(VALUE(SUBSTITUTE('連結実質赤字比率に係る赤字・黒字の構成分析'!J$43,"▲","-")),2)),NA())</f>
        <v>#N/A</v>
      </c>
      <c r="K27" s="1030">
        <f>IF(ROUND(VALUE(SUBSTITUTE('連結実質赤字比率に係る赤字・黒字の構成分析'!J$43,"▲","-")),2)&gt;=0,ABS(ROUND(VALUE(SUBSTITUTE('連結実質赤字比率に係る赤字・黒字の構成分析'!J$43,"▲","-")),2)),NA())</f>
        <v>5.e-002</v>
      </c>
    </row>
    <row r="28" spans="1:11">
      <c r="A28" s="1030" t="str">
        <f>IF('連結実質赤字比率に係る赤字・黒字の構成分析'!C$42="",NA(),'連結実質赤字比率に係る赤字・黒字の構成分析'!C$42)</f>
        <v>その他会計（赤字）</v>
      </c>
      <c r="B28" s="1030" t="e">
        <f>IF(ROUND(VALUE(SUBSTITUTE('連結実質赤字比率に係る赤字・黒字の構成分析'!F$42,"▲","-")),2)&lt;0,ABS(ROUND(VALUE(SUBSTITUTE('連結実質赤字比率に係る赤字・黒字の構成分析'!F$42,"▲","-")),2)),NA())</f>
        <v>#VALUE!</v>
      </c>
      <c r="C28" s="1030" t="e">
        <f>IF(ROUND(VALUE(SUBSTITUTE('連結実質赤字比率に係る赤字・黒字の構成分析'!F$42,"▲","-")),2)&gt;=0,ABS(ROUND(VALUE(SUBSTITUTE('連結実質赤字比率に係る赤字・黒字の構成分析'!F$42,"▲","-")),2)),NA())</f>
        <v>#VALUE!</v>
      </c>
      <c r="D28" s="1030" t="e">
        <f>IF(ROUND(VALUE(SUBSTITUTE('連結実質赤字比率に係る赤字・黒字の構成分析'!G$42,"▲","-")),2)&lt;0,ABS(ROUND(VALUE(SUBSTITUTE('連結実質赤字比率に係る赤字・黒字の構成分析'!G$42,"▲","-")),2)),NA())</f>
        <v>#VALUE!</v>
      </c>
      <c r="E28" s="1030" t="e">
        <f>IF(ROUND(VALUE(SUBSTITUTE('連結実質赤字比率に係る赤字・黒字の構成分析'!G$42,"▲","-")),2)&gt;=0,ABS(ROUND(VALUE(SUBSTITUTE('連結実質赤字比率に係る赤字・黒字の構成分析'!G$42,"▲","-")),2)),NA())</f>
        <v>#VALUE!</v>
      </c>
      <c r="F28" s="1030" t="e">
        <f>IF(ROUND(VALUE(SUBSTITUTE('連結実質赤字比率に係る赤字・黒字の構成分析'!H$42,"▲","-")),2)&lt;0,ABS(ROUND(VALUE(SUBSTITUTE('連結実質赤字比率に係る赤字・黒字の構成分析'!H$42,"▲","-")),2)),NA())</f>
        <v>#VALUE!</v>
      </c>
      <c r="G28" s="1030" t="e">
        <f>IF(ROUND(VALUE(SUBSTITUTE('連結実質赤字比率に係る赤字・黒字の構成分析'!H$42,"▲","-")),2)&gt;=0,ABS(ROUND(VALUE(SUBSTITUTE('連結実質赤字比率に係る赤字・黒字の構成分析'!H$42,"▲","-")),2)),NA())</f>
        <v>#VALUE!</v>
      </c>
      <c r="H28" s="1030" t="e">
        <f>IF(ROUND(VALUE(SUBSTITUTE('連結実質赤字比率に係る赤字・黒字の構成分析'!I$42,"▲","-")),2)&lt;0,ABS(ROUND(VALUE(SUBSTITUTE('連結実質赤字比率に係る赤字・黒字の構成分析'!I$42,"▲","-")),2)),NA())</f>
        <v>#VALUE!</v>
      </c>
      <c r="I28" s="1030" t="e">
        <f>IF(ROUND(VALUE(SUBSTITUTE('連結実質赤字比率に係る赤字・黒字の構成分析'!I$42,"▲","-")),2)&gt;=0,ABS(ROUND(VALUE(SUBSTITUTE('連結実質赤字比率に係る赤字・黒字の構成分析'!I$42,"▲","-")),2)),NA())</f>
        <v>#VALUE!</v>
      </c>
      <c r="J28" s="1030" t="e">
        <f>IF(ROUND(VALUE(SUBSTITUTE('連結実質赤字比率に係る赤字・黒字の構成分析'!J$42,"▲","-")),2)&lt;0,ABS(ROUND(VALUE(SUBSTITUTE('連結実質赤字比率に係る赤字・黒字の構成分析'!J$42,"▲","-")),2)),NA())</f>
        <v>#VALUE!</v>
      </c>
      <c r="K28" s="1030" t="e">
        <f>IF(ROUND(VALUE(SUBSTITUTE('連結実質赤字比率に係る赤字・黒字の構成分析'!J$42,"▲","-")),2)&gt;=0,ABS(ROUND(VALUE(SUBSTITUTE('連結実質赤字比率に係る赤字・黒字の構成分析'!J$42,"▲","-")),2)),NA())</f>
        <v>#VALUE!</v>
      </c>
    </row>
    <row r="29" spans="1:11">
      <c r="A29" s="1030" t="str">
        <f>IF('連結実質赤字比率に係る赤字・黒字の構成分析'!C$41="",NA(),'連結実質赤字比率に係る赤字・黒字の構成分析'!C$41)</f>
        <v>公共下水道特別会計</v>
      </c>
      <c r="B29" s="1030" t="e">
        <f>IF(ROUND(VALUE(SUBSTITUTE('連結実質赤字比率に係る赤字・黒字の構成分析'!F$41,"▲","-")),2)&lt;0,ABS(ROUND(VALUE(SUBSTITUTE('連結実質赤字比率に係る赤字・黒字の構成分析'!F$41,"▲","-")),2)),NA())</f>
        <v>#N/A</v>
      </c>
      <c r="C29" s="1030">
        <f>IF(ROUND(VALUE(SUBSTITUTE('連結実質赤字比率に係る赤字・黒字の構成分析'!F$41,"▲","-")),2)&gt;=0,ABS(ROUND(VALUE(SUBSTITUTE('連結実質赤字比率に係る赤字・黒字の構成分析'!F$41,"▲","-")),2)),NA())</f>
        <v>0.15</v>
      </c>
      <c r="D29" s="1030" t="e">
        <f>IF(ROUND(VALUE(SUBSTITUTE('連結実質赤字比率に係る赤字・黒字の構成分析'!G$41,"▲","-")),2)&lt;0,ABS(ROUND(VALUE(SUBSTITUTE('連結実質赤字比率に係る赤字・黒字の構成分析'!G$41,"▲","-")),2)),NA())</f>
        <v>#N/A</v>
      </c>
      <c r="E29" s="1030">
        <f>IF(ROUND(VALUE(SUBSTITUTE('連結実質赤字比率に係る赤字・黒字の構成分析'!G$41,"▲","-")),2)&gt;=0,ABS(ROUND(VALUE(SUBSTITUTE('連結実質赤字比率に係る赤字・黒字の構成分析'!G$41,"▲","-")),2)),NA())</f>
        <v>0.15</v>
      </c>
      <c r="F29" s="1030" t="e">
        <f>IF(ROUND(VALUE(SUBSTITUTE('連結実質赤字比率に係る赤字・黒字の構成分析'!H$41,"▲","-")),2)&lt;0,ABS(ROUND(VALUE(SUBSTITUTE('連結実質赤字比率に係る赤字・黒字の構成分析'!H$41,"▲","-")),2)),NA())</f>
        <v>#N/A</v>
      </c>
      <c r="G29" s="1030">
        <f>IF(ROUND(VALUE(SUBSTITUTE('連結実質赤字比率に係る赤字・黒字の構成分析'!H$41,"▲","-")),2)&gt;=0,ABS(ROUND(VALUE(SUBSTITUTE('連結実質赤字比率に係る赤字・黒字の構成分析'!H$41,"▲","-")),2)),NA())</f>
        <v>0.18</v>
      </c>
      <c r="H29" s="1030" t="e">
        <f>IF(ROUND(VALUE(SUBSTITUTE('連結実質赤字比率に係る赤字・黒字の構成分析'!I$41,"▲","-")),2)&lt;0,ABS(ROUND(VALUE(SUBSTITUTE('連結実質赤字比率に係る赤字・黒字の構成分析'!I$41,"▲","-")),2)),NA())</f>
        <v>#N/A</v>
      </c>
      <c r="I29" s="1030">
        <f>IF(ROUND(VALUE(SUBSTITUTE('連結実質赤字比率に係る赤字・黒字の構成分析'!I$41,"▲","-")),2)&gt;=0,ABS(ROUND(VALUE(SUBSTITUTE('連結実質赤字比率に係る赤字・黒字の構成分析'!I$41,"▲","-")),2)),NA())</f>
        <v>0.24</v>
      </c>
      <c r="J29" s="1030" t="e">
        <f>IF(ROUND(VALUE(SUBSTITUTE('連結実質赤字比率に係る赤字・黒字の構成分析'!J$41,"▲","-")),2)&lt;0,ABS(ROUND(VALUE(SUBSTITUTE('連結実質赤字比率に係る赤字・黒字の構成分析'!J$41,"▲","-")),2)),NA())</f>
        <v>#N/A</v>
      </c>
      <c r="K29" s="1030">
        <f>IF(ROUND(VALUE(SUBSTITUTE('連結実質赤字比率に係る赤字・黒字の構成分析'!J$41,"▲","-")),2)&gt;=0,ABS(ROUND(VALUE(SUBSTITUTE('連結実質赤字比率に係る赤字・黒字の構成分析'!J$41,"▲","-")),2)),NA())</f>
        <v>0.24</v>
      </c>
    </row>
    <row r="30" spans="1:11">
      <c r="A30" s="1030" t="str">
        <f>IF('連結実質赤字比率に係る赤字・黒字の構成分析'!C$40="",NA(),'連結実質赤字比率に係る赤字・黒字の構成分析'!C$40)</f>
        <v>農業集落排水特別会計</v>
      </c>
      <c r="B30" s="1030" t="e">
        <f>IF(ROUND(VALUE(SUBSTITUTE('連結実質赤字比率に係る赤字・黒字の構成分析'!F$40,"▲","-")),2)&lt;0,ABS(ROUND(VALUE(SUBSTITUTE('連結実質赤字比率に係る赤字・黒字の構成分析'!F$40,"▲","-")),2)),NA())</f>
        <v>#N/A</v>
      </c>
      <c r="C30" s="1030">
        <f>IF(ROUND(VALUE(SUBSTITUTE('連結実質赤字比率に係る赤字・黒字の構成分析'!F$40,"▲","-")),2)&gt;=0,ABS(ROUND(VALUE(SUBSTITUTE('連結実質赤字比率に係る赤字・黒字の構成分析'!F$40,"▲","-")),2)),NA())</f>
        <v>0.22</v>
      </c>
      <c r="D30" s="1030" t="e">
        <f>IF(ROUND(VALUE(SUBSTITUTE('連結実質赤字比率に係る赤字・黒字の構成分析'!G$40,"▲","-")),2)&lt;0,ABS(ROUND(VALUE(SUBSTITUTE('連結実質赤字比率に係る赤字・黒字の構成分析'!G$40,"▲","-")),2)),NA())</f>
        <v>#N/A</v>
      </c>
      <c r="E30" s="1030">
        <f>IF(ROUND(VALUE(SUBSTITUTE('連結実質赤字比率に係る赤字・黒字の構成分析'!G$40,"▲","-")),2)&gt;=0,ABS(ROUND(VALUE(SUBSTITUTE('連結実質赤字比率に係る赤字・黒字の構成分析'!G$40,"▲","-")),2)),NA())</f>
        <v>0.15</v>
      </c>
      <c r="F30" s="1030" t="e">
        <f>IF(ROUND(VALUE(SUBSTITUTE('連結実質赤字比率に係る赤字・黒字の構成分析'!H$40,"▲","-")),2)&lt;0,ABS(ROUND(VALUE(SUBSTITUTE('連結実質赤字比率に係る赤字・黒字の構成分析'!H$40,"▲","-")),2)),NA())</f>
        <v>#N/A</v>
      </c>
      <c r="G30" s="1030">
        <f>IF(ROUND(VALUE(SUBSTITUTE('連結実質赤字比率に係る赤字・黒字の構成分析'!H$40,"▲","-")),2)&gt;=0,ABS(ROUND(VALUE(SUBSTITUTE('連結実質赤字比率に係る赤字・黒字の構成分析'!H$40,"▲","-")),2)),NA())</f>
        <v>0.17</v>
      </c>
      <c r="H30" s="1030" t="e">
        <f>IF(ROUND(VALUE(SUBSTITUTE('連結実質赤字比率に係る赤字・黒字の構成分析'!I$40,"▲","-")),2)&lt;0,ABS(ROUND(VALUE(SUBSTITUTE('連結実質赤字比率に係る赤字・黒字の構成分析'!I$40,"▲","-")),2)),NA())</f>
        <v>#N/A</v>
      </c>
      <c r="I30" s="1030">
        <f>IF(ROUND(VALUE(SUBSTITUTE('連結実質赤字比率に係る赤字・黒字の構成分析'!I$40,"▲","-")),2)&gt;=0,ABS(ROUND(VALUE(SUBSTITUTE('連結実質赤字比率に係る赤字・黒字の構成分析'!I$40,"▲","-")),2)),NA())</f>
        <v>0.14000000000000001</v>
      </c>
      <c r="J30" s="1030" t="e">
        <f>IF(ROUND(VALUE(SUBSTITUTE('連結実質赤字比率に係る赤字・黒字の構成分析'!J$40,"▲","-")),2)&lt;0,ABS(ROUND(VALUE(SUBSTITUTE('連結実質赤字比率に係る赤字・黒字の構成分析'!J$40,"▲","-")),2)),NA())</f>
        <v>#N/A</v>
      </c>
      <c r="K30" s="1030">
        <f>IF(ROUND(VALUE(SUBSTITUTE('連結実質赤字比率に係る赤字・黒字の構成分析'!J$40,"▲","-")),2)&gt;=0,ABS(ROUND(VALUE(SUBSTITUTE('連結実質赤字比率に係る赤字・黒字の構成分析'!J$40,"▲","-")),2)),NA())</f>
        <v>0.26</v>
      </c>
    </row>
    <row r="31" spans="1:11">
      <c r="A31" s="1030" t="str">
        <f>IF('連結実質赤字比率に係る赤字・黒字の構成分析'!C$39="",NA(),'連結実質赤字比率に係る赤字・黒字の構成分析'!C$39)</f>
        <v>国民健康保険特別会計</v>
      </c>
      <c r="B31" s="1030" t="e">
        <f>IF(ROUND(VALUE(SUBSTITUTE('連結実質赤字比率に係る赤字・黒字の構成分析'!F$39,"▲","-")),2)&lt;0,ABS(ROUND(VALUE(SUBSTITUTE('連結実質赤字比率に係る赤字・黒字の構成分析'!F$39,"▲","-")),2)),NA())</f>
        <v>#N/A</v>
      </c>
      <c r="C31" s="1030">
        <f>IF(ROUND(VALUE(SUBSTITUTE('連結実質赤字比率に係る赤字・黒字の構成分析'!F$39,"▲","-")),2)&gt;=0,ABS(ROUND(VALUE(SUBSTITUTE('連結実質赤字比率に係る赤字・黒字の構成分析'!F$39,"▲","-")),2)),NA())</f>
        <v>1.6</v>
      </c>
      <c r="D31" s="1030" t="e">
        <f>IF(ROUND(VALUE(SUBSTITUTE('連結実質赤字比率に係る赤字・黒字の構成分析'!G$39,"▲","-")),2)&lt;0,ABS(ROUND(VALUE(SUBSTITUTE('連結実質赤字比率に係る赤字・黒字の構成分析'!G$39,"▲","-")),2)),NA())</f>
        <v>#N/A</v>
      </c>
      <c r="E31" s="1030">
        <f>IF(ROUND(VALUE(SUBSTITUTE('連結実質赤字比率に係る赤字・黒字の構成分析'!G$39,"▲","-")),2)&gt;=0,ABS(ROUND(VALUE(SUBSTITUTE('連結実質赤字比率に係る赤字・黒字の構成分析'!G$39,"▲","-")),2)),NA())</f>
        <v>1.34</v>
      </c>
      <c r="F31" s="1030" t="e">
        <f>IF(ROUND(VALUE(SUBSTITUTE('連結実質赤字比率に係る赤字・黒字の構成分析'!H$39,"▲","-")),2)&lt;0,ABS(ROUND(VALUE(SUBSTITUTE('連結実質赤字比率に係る赤字・黒字の構成分析'!H$39,"▲","-")),2)),NA())</f>
        <v>#N/A</v>
      </c>
      <c r="G31" s="1030">
        <f>IF(ROUND(VALUE(SUBSTITUTE('連結実質赤字比率に係る赤字・黒字の構成分析'!H$39,"▲","-")),2)&gt;=0,ABS(ROUND(VALUE(SUBSTITUTE('連結実質赤字比率に係る赤字・黒字の構成分析'!H$39,"▲","-")),2)),NA())</f>
        <v>1.79</v>
      </c>
      <c r="H31" s="1030" t="e">
        <f>IF(ROUND(VALUE(SUBSTITUTE('連結実質赤字比率に係る赤字・黒字の構成分析'!I$39,"▲","-")),2)&lt;0,ABS(ROUND(VALUE(SUBSTITUTE('連結実質赤字比率に係る赤字・黒字の構成分析'!I$39,"▲","-")),2)),NA())</f>
        <v>#N/A</v>
      </c>
      <c r="I31" s="1030">
        <f>IF(ROUND(VALUE(SUBSTITUTE('連結実質赤字比率に係る赤字・黒字の構成分析'!I$39,"▲","-")),2)&gt;=0,ABS(ROUND(VALUE(SUBSTITUTE('連結実質赤字比率に係る赤字・黒字の構成分析'!I$39,"▲","-")),2)),NA())</f>
        <v>1.66</v>
      </c>
      <c r="J31" s="1030" t="e">
        <f>IF(ROUND(VALUE(SUBSTITUTE('連結実質赤字比率に係る赤字・黒字の構成分析'!J$39,"▲","-")),2)&lt;0,ABS(ROUND(VALUE(SUBSTITUTE('連結実質赤字比率に係る赤字・黒字の構成分析'!J$39,"▲","-")),2)),NA())</f>
        <v>#N/A</v>
      </c>
      <c r="K31" s="1030">
        <f>IF(ROUND(VALUE(SUBSTITUTE('連結実質赤字比率に係る赤字・黒字の構成分析'!J$39,"▲","-")),2)&gt;=0,ABS(ROUND(VALUE(SUBSTITUTE('連結実質赤字比率に係る赤字・黒字の構成分析'!J$39,"▲","-")),2)),NA())</f>
        <v>0.75</v>
      </c>
    </row>
    <row r="32" spans="1:11">
      <c r="A32" s="1030" t="str">
        <f>IF('連結実質赤字比率に係る赤字・黒字の構成分析'!C$38="",NA(),'連結実質赤字比率に係る赤字・黒字の構成分析'!C$38)</f>
        <v>介護保険特別会計</v>
      </c>
      <c r="B32" s="1030" t="e">
        <f>IF(ROUND(VALUE(SUBSTITUTE('連結実質赤字比率に係る赤字・黒字の構成分析'!F$38,"▲","-")),2)&lt;0,ABS(ROUND(VALUE(SUBSTITUTE('連結実質赤字比率に係る赤字・黒字の構成分析'!F$38,"▲","-")),2)),NA())</f>
        <v>#N/A</v>
      </c>
      <c r="C32" s="1030">
        <f>IF(ROUND(VALUE(SUBSTITUTE('連結実質赤字比率に係る赤字・黒字の構成分析'!F$38,"▲","-")),2)&gt;=0,ABS(ROUND(VALUE(SUBSTITUTE('連結実質赤字比率に係る赤字・黒字の構成分析'!F$38,"▲","-")),2)),NA())</f>
        <v>8.e-002</v>
      </c>
      <c r="D32" s="1030" t="e">
        <f>IF(ROUND(VALUE(SUBSTITUTE('連結実質赤字比率に係る赤字・黒字の構成分析'!G$38,"▲","-")),2)&lt;0,ABS(ROUND(VALUE(SUBSTITUTE('連結実質赤字比率に係る赤字・黒字の構成分析'!G$38,"▲","-")),2)),NA())</f>
        <v>#N/A</v>
      </c>
      <c r="E32" s="1030">
        <f>IF(ROUND(VALUE(SUBSTITUTE('連結実質赤字比率に係る赤字・黒字の構成分析'!G$38,"▲","-")),2)&gt;=0,ABS(ROUND(VALUE(SUBSTITUTE('連結実質赤字比率に係る赤字・黒字の構成分析'!G$38,"▲","-")),2)),NA())</f>
        <v>0.66</v>
      </c>
      <c r="F32" s="1030" t="e">
        <f>IF(ROUND(VALUE(SUBSTITUTE('連結実質赤字比率に係る赤字・黒字の構成分析'!H$38,"▲","-")),2)&lt;0,ABS(ROUND(VALUE(SUBSTITUTE('連結実質赤字比率に係る赤字・黒字の構成分析'!H$38,"▲","-")),2)),NA())</f>
        <v>#N/A</v>
      </c>
      <c r="G32" s="1030">
        <f>IF(ROUND(VALUE(SUBSTITUTE('連結実質赤字比率に係る赤字・黒字の構成分析'!H$38,"▲","-")),2)&gt;=0,ABS(ROUND(VALUE(SUBSTITUTE('連結実質赤字比率に係る赤字・黒字の構成分析'!H$38,"▲","-")),2)),NA())</f>
        <v>0.34</v>
      </c>
      <c r="H32" s="1030" t="e">
        <f>IF(ROUND(VALUE(SUBSTITUTE('連結実質赤字比率に係る赤字・黒字の構成分析'!I$38,"▲","-")),2)&lt;0,ABS(ROUND(VALUE(SUBSTITUTE('連結実質赤字比率に係る赤字・黒字の構成分析'!I$38,"▲","-")),2)),NA())</f>
        <v>#N/A</v>
      </c>
      <c r="I32" s="1030">
        <f>IF(ROUND(VALUE(SUBSTITUTE('連結実質赤字比率に係る赤字・黒字の構成分析'!I$38,"▲","-")),2)&gt;=0,ABS(ROUND(VALUE(SUBSTITUTE('連結実質赤字比率に係る赤字・黒字の構成分析'!I$38,"▲","-")),2)),NA())</f>
        <v>0.76</v>
      </c>
      <c r="J32" s="1030" t="e">
        <f>IF(ROUND(VALUE(SUBSTITUTE('連結実質赤字比率に係る赤字・黒字の構成分析'!J$38,"▲","-")),2)&lt;0,ABS(ROUND(VALUE(SUBSTITUTE('連結実質赤字比率に係る赤字・黒字の構成分析'!J$38,"▲","-")),2)),NA())</f>
        <v>#N/A</v>
      </c>
      <c r="K32" s="1030">
        <f>IF(ROUND(VALUE(SUBSTITUTE('連結実質赤字比率に係る赤字・黒字の構成分析'!J$38,"▲","-")),2)&gt;=0,ABS(ROUND(VALUE(SUBSTITUTE('連結実質赤字比率に係る赤字・黒字の構成分析'!J$38,"▲","-")),2)),NA())</f>
        <v>0.77</v>
      </c>
    </row>
    <row r="33" spans="1:16">
      <c r="A33" s="1030" t="str">
        <f>IF('連結実質赤字比率に係る赤字・黒字の構成分析'!C$37="",NA(),'連結実質赤字比率に係る赤字・黒字の構成分析'!C$37)</f>
        <v>電気事業特別会計</v>
      </c>
      <c r="B33" s="1030" t="e">
        <f>IF(ROUND(VALUE(SUBSTITUTE('連結実質赤字比率に係る赤字・黒字の構成分析'!F$37,"▲","-")),2)&lt;0,ABS(ROUND(VALUE(SUBSTITUTE('連結実質赤字比率に係る赤字・黒字の構成分析'!F$37,"▲","-")),2)),NA())</f>
        <v>#N/A</v>
      </c>
      <c r="C33" s="1030">
        <f>IF(ROUND(VALUE(SUBSTITUTE('連結実質赤字比率に係る赤字・黒字の構成分析'!F$37,"▲","-")),2)&gt;=0,ABS(ROUND(VALUE(SUBSTITUTE('連結実質赤字比率に係る赤字・黒字の構成分析'!F$37,"▲","-")),2)),NA())</f>
        <v>0.6</v>
      </c>
      <c r="D33" s="1030" t="e">
        <f>IF(ROUND(VALUE(SUBSTITUTE('連結実質赤字比率に係る赤字・黒字の構成分析'!G$37,"▲","-")),2)&lt;0,ABS(ROUND(VALUE(SUBSTITUTE('連結実質赤字比率に係る赤字・黒字の構成分析'!G$37,"▲","-")),2)),NA())</f>
        <v>#N/A</v>
      </c>
      <c r="E33" s="1030">
        <f>IF(ROUND(VALUE(SUBSTITUTE('連結実質赤字比率に係る赤字・黒字の構成分析'!G$37,"▲","-")),2)&gt;=0,ABS(ROUND(VALUE(SUBSTITUTE('連結実質赤字比率に係る赤字・黒字の構成分析'!G$37,"▲","-")),2)),NA())</f>
        <v>0.99</v>
      </c>
      <c r="F33" s="1030" t="e">
        <f>IF(ROUND(VALUE(SUBSTITUTE('連結実質赤字比率に係る赤字・黒字の構成分析'!H$37,"▲","-")),2)&lt;0,ABS(ROUND(VALUE(SUBSTITUTE('連結実質赤字比率に係る赤字・黒字の構成分析'!H$37,"▲","-")),2)),NA())</f>
        <v>#N/A</v>
      </c>
      <c r="G33" s="1030">
        <f>IF(ROUND(VALUE(SUBSTITUTE('連結実質赤字比率に係る赤字・黒字の構成分析'!H$37,"▲","-")),2)&gt;=0,ABS(ROUND(VALUE(SUBSTITUTE('連結実質赤字比率に係る赤字・黒字の構成分析'!H$37,"▲","-")),2)),NA())</f>
        <v>1.19</v>
      </c>
      <c r="H33" s="1030" t="e">
        <f>IF(ROUND(VALUE(SUBSTITUTE('連結実質赤字比率に係る赤字・黒字の構成分析'!I$37,"▲","-")),2)&lt;0,ABS(ROUND(VALUE(SUBSTITUTE('連結実質赤字比率に係る赤字・黒字の構成分析'!I$37,"▲","-")),2)),NA())</f>
        <v>#N/A</v>
      </c>
      <c r="I33" s="1030">
        <f>IF(ROUND(VALUE(SUBSTITUTE('連結実質赤字比率に係る赤字・黒字の構成分析'!I$37,"▲","-")),2)&gt;=0,ABS(ROUND(VALUE(SUBSTITUTE('連結実質赤字比率に係る赤字・黒字の構成分析'!I$37,"▲","-")),2)),NA())</f>
        <v>1.59</v>
      </c>
      <c r="J33" s="1030" t="e">
        <f>IF(ROUND(VALUE(SUBSTITUTE('連結実質赤字比率に係る赤字・黒字の構成分析'!J$37,"▲","-")),2)&lt;0,ABS(ROUND(VALUE(SUBSTITUTE('連結実質赤字比率に係る赤字・黒字の構成分析'!J$37,"▲","-")),2)),NA())</f>
        <v>#N/A</v>
      </c>
      <c r="K33" s="1030">
        <f>IF(ROUND(VALUE(SUBSTITUTE('連結実質赤字比率に係る赤字・黒字の構成分析'!J$37,"▲","-")),2)&gt;=0,ABS(ROUND(VALUE(SUBSTITUTE('連結実質赤字比率に係る赤字・黒字の構成分析'!J$37,"▲","-")),2)),NA())</f>
        <v>1.5</v>
      </c>
    </row>
    <row r="34" spans="1:16">
      <c r="A34" s="1030" t="str">
        <f>IF('連結実質赤字比率に係る赤字・黒字の構成分析'!C$36="",NA(),'連結実質赤字比率に係る赤字・黒字の構成分析'!C$36)</f>
        <v>上水道特別会計</v>
      </c>
      <c r="B34" s="1030" t="e">
        <f>IF(ROUND(VALUE(SUBSTITUTE('連結実質赤字比率に係る赤字・黒字の構成分析'!F$36,"▲","-")),2)&lt;0,ABS(ROUND(VALUE(SUBSTITUTE('連結実質赤字比率に係る赤字・黒字の構成分析'!F$36,"▲","-")),2)),NA())</f>
        <v>#N/A</v>
      </c>
      <c r="C34" s="1030">
        <f>IF(ROUND(VALUE(SUBSTITUTE('連結実質赤字比率に係る赤字・黒字の構成分析'!F$36,"▲","-")),2)&gt;=0,ABS(ROUND(VALUE(SUBSTITUTE('連結実質赤字比率に係る赤字・黒字の構成分析'!F$36,"▲","-")),2)),NA())</f>
        <v>4.82</v>
      </c>
      <c r="D34" s="1030" t="e">
        <f>IF(ROUND(VALUE(SUBSTITUTE('連結実質赤字比率に係る赤字・黒字の構成分析'!G$36,"▲","-")),2)&lt;0,ABS(ROUND(VALUE(SUBSTITUTE('連結実質赤字比率に係る赤字・黒字の構成分析'!G$36,"▲","-")),2)),NA())</f>
        <v>#N/A</v>
      </c>
      <c r="E34" s="1030">
        <f>IF(ROUND(VALUE(SUBSTITUTE('連結実質赤字比率に係る赤字・黒字の構成分析'!G$36,"▲","-")),2)&gt;=0,ABS(ROUND(VALUE(SUBSTITUTE('連結実質赤字比率に係る赤字・黒字の構成分析'!G$36,"▲","-")),2)),NA())</f>
        <v>4.07</v>
      </c>
      <c r="F34" s="1030" t="e">
        <f>IF(ROUND(VALUE(SUBSTITUTE('連結実質赤字比率に係る赤字・黒字の構成分析'!H$36,"▲","-")),2)&lt;0,ABS(ROUND(VALUE(SUBSTITUTE('連結実質赤字比率に係る赤字・黒字の構成分析'!H$36,"▲","-")),2)),NA())</f>
        <v>#N/A</v>
      </c>
      <c r="G34" s="1030">
        <f>IF(ROUND(VALUE(SUBSTITUTE('連結実質赤字比率に係る赤字・黒字の構成分析'!H$36,"▲","-")),2)&gt;=0,ABS(ROUND(VALUE(SUBSTITUTE('連結実質赤字比率に係る赤字・黒字の構成分析'!H$36,"▲","-")),2)),NA())</f>
        <v>3.38</v>
      </c>
      <c r="H34" s="1030" t="e">
        <f>IF(ROUND(VALUE(SUBSTITUTE('連結実質赤字比率に係る赤字・黒字の構成分析'!I$36,"▲","-")),2)&lt;0,ABS(ROUND(VALUE(SUBSTITUTE('連結実質赤字比率に係る赤字・黒字の構成分析'!I$36,"▲","-")),2)),NA())</f>
        <v>#N/A</v>
      </c>
      <c r="I34" s="1030">
        <f>IF(ROUND(VALUE(SUBSTITUTE('連結実質赤字比率に係る赤字・黒字の構成分析'!I$36,"▲","-")),2)&gt;=0,ABS(ROUND(VALUE(SUBSTITUTE('連結実質赤字比率に係る赤字・黒字の構成分析'!I$36,"▲","-")),2)),NA())</f>
        <v>3.05</v>
      </c>
      <c r="J34" s="1030" t="e">
        <f>IF(ROUND(VALUE(SUBSTITUTE('連結実質赤字比率に係る赤字・黒字の構成分析'!J$36,"▲","-")),2)&lt;0,ABS(ROUND(VALUE(SUBSTITUTE('連結実質赤字比率に係る赤字・黒字の構成分析'!J$36,"▲","-")),2)),NA())</f>
        <v>#N/A</v>
      </c>
      <c r="K34" s="1030">
        <f>IF(ROUND(VALUE(SUBSTITUTE('連結実質赤字比率に係る赤字・黒字の構成分析'!J$36,"▲","-")),2)&gt;=0,ABS(ROUND(VALUE(SUBSTITUTE('連結実質赤字比率に係る赤字・黒字の構成分析'!J$36,"▲","-")),2)),NA())</f>
        <v>3.04</v>
      </c>
    </row>
    <row r="35" spans="1:16">
      <c r="A35" s="1030" t="str">
        <f>IF('連結実質赤字比率に係る赤字・黒字の構成分析'!C$35="",NA(),'連結実質赤字比率に係る赤字・黒字の構成分析'!C$35)</f>
        <v>一般会計</v>
      </c>
      <c r="B35" s="1030" t="e">
        <f>IF(ROUND(VALUE(SUBSTITUTE('連結実質赤字比率に係る赤字・黒字の構成分析'!F$35,"▲","-")),2)&lt;0,ABS(ROUND(VALUE(SUBSTITUTE('連結実質赤字比率に係る赤字・黒字の構成分析'!F$35,"▲","-")),2)),NA())</f>
        <v>#N/A</v>
      </c>
      <c r="C35" s="1030">
        <f>IF(ROUND(VALUE(SUBSTITUTE('連結実質赤字比率に係る赤字・黒字の構成分析'!F$35,"▲","-")),2)&gt;=0,ABS(ROUND(VALUE(SUBSTITUTE('連結実質赤字比率に係る赤字・黒字の構成分析'!F$35,"▲","-")),2)),NA())</f>
        <v>5.66</v>
      </c>
      <c r="D35" s="1030" t="e">
        <f>IF(ROUND(VALUE(SUBSTITUTE('連結実質赤字比率に係る赤字・黒字の構成分析'!G$35,"▲","-")),2)&lt;0,ABS(ROUND(VALUE(SUBSTITUTE('連結実質赤字比率に係る赤字・黒字の構成分析'!G$35,"▲","-")),2)),NA())</f>
        <v>#N/A</v>
      </c>
      <c r="E35" s="1030">
        <f>IF(ROUND(VALUE(SUBSTITUTE('連結実質赤字比率に係る赤字・黒字の構成分析'!G$35,"▲","-")),2)&gt;=0,ABS(ROUND(VALUE(SUBSTITUTE('連結実質赤字比率に係る赤字・黒字の構成分析'!G$35,"▲","-")),2)),NA())</f>
        <v>5.96</v>
      </c>
      <c r="F35" s="1030" t="e">
        <f>IF(ROUND(VALUE(SUBSTITUTE('連結実質赤字比率に係る赤字・黒字の構成分析'!H$35,"▲","-")),2)&lt;0,ABS(ROUND(VALUE(SUBSTITUTE('連結実質赤字比率に係る赤字・黒字の構成分析'!H$35,"▲","-")),2)),NA())</f>
        <v>#N/A</v>
      </c>
      <c r="G35" s="1030">
        <f>IF(ROUND(VALUE(SUBSTITUTE('連結実質赤字比率に係る赤字・黒字の構成分析'!H$35,"▲","-")),2)&gt;=0,ABS(ROUND(VALUE(SUBSTITUTE('連結実質赤字比率に係る赤字・黒字の構成分析'!H$35,"▲","-")),2)),NA())</f>
        <v>9.17</v>
      </c>
      <c r="H35" s="1030" t="e">
        <f>IF(ROUND(VALUE(SUBSTITUTE('連結実質赤字比率に係る赤字・黒字の構成分析'!I$35,"▲","-")),2)&lt;0,ABS(ROUND(VALUE(SUBSTITUTE('連結実質赤字比率に係る赤字・黒字の構成分析'!I$35,"▲","-")),2)),NA())</f>
        <v>#N/A</v>
      </c>
      <c r="I35" s="1030">
        <f>IF(ROUND(VALUE(SUBSTITUTE('連結実質赤字比率に係る赤字・黒字の構成分析'!I$35,"▲","-")),2)&gt;=0,ABS(ROUND(VALUE(SUBSTITUTE('連結実質赤字比率に係る赤字・黒字の構成分析'!I$35,"▲","-")),2)),NA())</f>
        <v>11.52</v>
      </c>
      <c r="J35" s="1030" t="e">
        <f>IF(ROUND(VALUE(SUBSTITUTE('連結実質赤字比率に係る赤字・黒字の構成分析'!J$35,"▲","-")),2)&lt;0,ABS(ROUND(VALUE(SUBSTITUTE('連結実質赤字比率に係る赤字・黒字の構成分析'!J$35,"▲","-")),2)),NA())</f>
        <v>#N/A</v>
      </c>
      <c r="K35" s="1030">
        <f>IF(ROUND(VALUE(SUBSTITUTE('連結実質赤字比率に係る赤字・黒字の構成分析'!J$35,"▲","-")),2)&gt;=0,ABS(ROUND(VALUE(SUBSTITUTE('連結実質赤字比率に係る赤字・黒字の構成分析'!J$35,"▲","-")),2)),NA())</f>
        <v>8.26</v>
      </c>
    </row>
    <row r="36" spans="1:16">
      <c r="A36" s="1030" t="str">
        <f>IF('連結実質赤字比率に係る赤字・黒字の構成分析'!C$34="",NA(),'連結実質赤字比率に係る赤字・黒字の構成分析'!C$34)</f>
        <v>病院事業特別会計</v>
      </c>
      <c r="B36" s="1030" t="e">
        <f>IF(ROUND(VALUE(SUBSTITUTE('連結実質赤字比率に係る赤字・黒字の構成分析'!F$34,"▲","-")),2)&lt;0,ABS(ROUND(VALUE(SUBSTITUTE('連結実質赤字比率に係る赤字・黒字の構成分析'!F$34,"▲","-")),2)),NA())</f>
        <v>#N/A</v>
      </c>
      <c r="C36" s="1030">
        <f>IF(ROUND(VALUE(SUBSTITUTE('連結実質赤字比率に係る赤字・黒字の構成分析'!F$34,"▲","-")),2)&gt;=0,ABS(ROUND(VALUE(SUBSTITUTE('連結実質赤字比率に係る赤字・黒字の構成分析'!F$34,"▲","-")),2)),NA())</f>
        <v>7.71</v>
      </c>
      <c r="D36" s="1030" t="e">
        <f>IF(ROUND(VALUE(SUBSTITUTE('連結実質赤字比率に係る赤字・黒字の構成分析'!G$34,"▲","-")),2)&lt;0,ABS(ROUND(VALUE(SUBSTITUTE('連結実質赤字比率に係る赤字・黒字の構成分析'!G$34,"▲","-")),2)),NA())</f>
        <v>#N/A</v>
      </c>
      <c r="E36" s="1030">
        <f>IF(ROUND(VALUE(SUBSTITUTE('連結実質赤字比率に係る赤字・黒字の構成分析'!G$34,"▲","-")),2)&gt;=0,ABS(ROUND(VALUE(SUBSTITUTE('連結実質赤字比率に係る赤字・黒字の構成分析'!G$34,"▲","-")),2)),NA())</f>
        <v>9.66</v>
      </c>
      <c r="F36" s="1030" t="e">
        <f>IF(ROUND(VALUE(SUBSTITUTE('連結実質赤字比率に係る赤字・黒字の構成分析'!H$34,"▲","-")),2)&lt;0,ABS(ROUND(VALUE(SUBSTITUTE('連結実質赤字比率に係る赤字・黒字の構成分析'!H$34,"▲","-")),2)),NA())</f>
        <v>#N/A</v>
      </c>
      <c r="G36" s="1030">
        <f>IF(ROUND(VALUE(SUBSTITUTE('連結実質赤字比率に係る赤字・黒字の構成分析'!H$34,"▲","-")),2)&gt;=0,ABS(ROUND(VALUE(SUBSTITUTE('連結実質赤字比率に係る赤字・黒字の構成分析'!H$34,"▲","-")),2)),NA())</f>
        <v>13.49</v>
      </c>
      <c r="H36" s="1030" t="e">
        <f>IF(ROUND(VALUE(SUBSTITUTE('連結実質赤字比率に係る赤字・黒字の構成分析'!I$34,"▲","-")),2)&lt;0,ABS(ROUND(VALUE(SUBSTITUTE('連結実質赤字比率に係る赤字・黒字の構成分析'!I$34,"▲","-")),2)),NA())</f>
        <v>#N/A</v>
      </c>
      <c r="I36" s="1030">
        <f>IF(ROUND(VALUE(SUBSTITUTE('連結実質赤字比率に係る赤字・黒字の構成分析'!I$34,"▲","-")),2)&gt;=0,ABS(ROUND(VALUE(SUBSTITUTE('連結実質赤字比率に係る赤字・黒字の構成分析'!I$34,"▲","-")),2)),NA())</f>
        <v>18.28</v>
      </c>
      <c r="J36" s="1030" t="e">
        <f>IF(ROUND(VALUE(SUBSTITUTE('連結実質赤字比率に係る赤字・黒字の構成分析'!J$34,"▲","-")),2)&lt;0,ABS(ROUND(VALUE(SUBSTITUTE('連結実質赤字比率に係る赤字・黒字の構成分析'!J$34,"▲","-")),2)),NA())</f>
        <v>#N/A</v>
      </c>
      <c r="K36" s="1030">
        <f>IF(ROUND(VALUE(SUBSTITUTE('連結実質赤字比率に係る赤字・黒字の構成分析'!J$34,"▲","-")),2)&gt;=0,ABS(ROUND(VALUE(SUBSTITUTE('連結実質赤字比率に係る赤字・黒字の構成分析'!J$34,"▲","-")),2)),NA())</f>
        <v>17.02</v>
      </c>
    </row>
    <row r="39" spans="1:16">
      <c r="A39" s="1028" t="s">
        <v>16</v>
      </c>
    </row>
    <row r="40" spans="1:16">
      <c r="A40" s="1031"/>
      <c r="B40" s="1031" t="str">
        <f>'実質公債費比率（分子）の構造'!K$44</f>
        <v>R01</v>
      </c>
      <c r="C40" s="1031"/>
      <c r="D40" s="1031"/>
      <c r="E40" s="1031" t="str">
        <f>'実質公債費比率（分子）の構造'!L$44</f>
        <v>R02</v>
      </c>
      <c r="F40" s="1031"/>
      <c r="G40" s="1031"/>
      <c r="H40" s="1031" t="str">
        <f>'実質公債費比率（分子）の構造'!M$44</f>
        <v>R03</v>
      </c>
      <c r="I40" s="1031"/>
      <c r="J40" s="1031"/>
      <c r="K40" s="1031" t="str">
        <f>'実質公債費比率（分子）の構造'!N$44</f>
        <v>R04</v>
      </c>
      <c r="L40" s="1031"/>
      <c r="M40" s="1031"/>
      <c r="N40" s="1031" t="str">
        <f>'実質公債費比率（分子）の構造'!O$44</f>
        <v>R05</v>
      </c>
      <c r="O40" s="1031"/>
      <c r="P40" s="1031"/>
    </row>
    <row r="41" spans="1:16">
      <c r="A41" s="1031"/>
      <c r="B41" s="1031" t="s">
        <v>121</v>
      </c>
      <c r="C41" s="1031"/>
      <c r="D41" s="1031" t="s">
        <v>123</v>
      </c>
      <c r="E41" s="1031" t="s">
        <v>121</v>
      </c>
      <c r="F41" s="1031"/>
      <c r="G41" s="1031" t="s">
        <v>123</v>
      </c>
      <c r="H41" s="1031" t="s">
        <v>121</v>
      </c>
      <c r="I41" s="1031"/>
      <c r="J41" s="1031" t="s">
        <v>123</v>
      </c>
      <c r="K41" s="1031" t="s">
        <v>121</v>
      </c>
      <c r="L41" s="1031"/>
      <c r="M41" s="1031" t="s">
        <v>123</v>
      </c>
      <c r="N41" s="1031" t="s">
        <v>121</v>
      </c>
      <c r="O41" s="1031"/>
      <c r="P41" s="1031" t="s">
        <v>123</v>
      </c>
    </row>
    <row r="42" spans="1:16">
      <c r="A42" s="1031" t="s">
        <v>124</v>
      </c>
      <c r="B42" s="1031"/>
      <c r="C42" s="1031"/>
      <c r="D42" s="1031">
        <f>'実質公債費比率（分子）の構造'!K$52</f>
        <v>2634</v>
      </c>
      <c r="E42" s="1031"/>
      <c r="F42" s="1031"/>
      <c r="G42" s="1031">
        <f>'実質公債費比率（分子）の構造'!L$52</f>
        <v>2505</v>
      </c>
      <c r="H42" s="1031"/>
      <c r="I42" s="1031"/>
      <c r="J42" s="1031">
        <f>'実質公債費比率（分子）の構造'!M$52</f>
        <v>2518</v>
      </c>
      <c r="K42" s="1031"/>
      <c r="L42" s="1031"/>
      <c r="M42" s="1031">
        <f>'実質公債費比率（分子）の構造'!N$52</f>
        <v>2493</v>
      </c>
      <c r="N42" s="1031"/>
      <c r="O42" s="1031"/>
      <c r="P42" s="1031">
        <f>'実質公債費比率（分子）の構造'!O$52</f>
        <v>2454</v>
      </c>
    </row>
    <row r="43" spans="1:16">
      <c r="A43" s="1031" t="s">
        <v>44</v>
      </c>
      <c r="B43" s="1031" t="str">
        <f>'実質公債費比率（分子）の構造'!K$51</f>
        <v>-</v>
      </c>
      <c r="C43" s="1031"/>
      <c r="D43" s="1031"/>
      <c r="E43" s="1031" t="str">
        <f>'実質公債費比率（分子）の構造'!L$51</f>
        <v>-</v>
      </c>
      <c r="F43" s="1031"/>
      <c r="G43" s="1031"/>
      <c r="H43" s="1031" t="str">
        <f>'実質公債費比率（分子）の構造'!M$51</f>
        <v>-</v>
      </c>
      <c r="I43" s="1031"/>
      <c r="J43" s="1031"/>
      <c r="K43" s="1031" t="str">
        <f>'実質公債費比率（分子）の構造'!N$51</f>
        <v>-</v>
      </c>
      <c r="L43" s="1031"/>
      <c r="M43" s="1031"/>
      <c r="N43" s="1031" t="str">
        <f>'実質公債費比率（分子）の構造'!O$51</f>
        <v>-</v>
      </c>
      <c r="O43" s="1031"/>
      <c r="P43" s="1031"/>
    </row>
    <row r="44" spans="1:16">
      <c r="A44" s="1031" t="s">
        <v>42</v>
      </c>
      <c r="B44" s="1031">
        <f>'実質公債費比率（分子）の構造'!K$50</f>
        <v>11</v>
      </c>
      <c r="C44" s="1031"/>
      <c r="D44" s="1031"/>
      <c r="E44" s="1031" t="str">
        <f>'実質公債費比率（分子）の構造'!L$50</f>
        <v>-</v>
      </c>
      <c r="F44" s="1031"/>
      <c r="G44" s="1031"/>
      <c r="H44" s="1031" t="str">
        <f>'実質公債費比率（分子）の構造'!M$50</f>
        <v>-</v>
      </c>
      <c r="I44" s="1031"/>
      <c r="J44" s="1031"/>
      <c r="K44" s="1031" t="str">
        <f>'実質公債費比率（分子）の構造'!N$50</f>
        <v>-</v>
      </c>
      <c r="L44" s="1031"/>
      <c r="M44" s="1031"/>
      <c r="N44" s="1031" t="str">
        <f>'実質公債費比率（分子）の構造'!O$50</f>
        <v>-</v>
      </c>
      <c r="O44" s="1031"/>
      <c r="P44" s="1031"/>
    </row>
    <row r="45" spans="1:16">
      <c r="A45" s="1031" t="s">
        <v>0</v>
      </c>
      <c r="B45" s="1031" t="str">
        <f>'実質公債費比率（分子）の構造'!K$49</f>
        <v>-</v>
      </c>
      <c r="C45" s="1031"/>
      <c r="D45" s="1031"/>
      <c r="E45" s="1031" t="str">
        <f>'実質公債費比率（分子）の構造'!L$49</f>
        <v>-</v>
      </c>
      <c r="F45" s="1031"/>
      <c r="G45" s="1031"/>
      <c r="H45" s="1031" t="str">
        <f>'実質公債費比率（分子）の構造'!M$49</f>
        <v>-</v>
      </c>
      <c r="I45" s="1031"/>
      <c r="J45" s="1031"/>
      <c r="K45" s="1031" t="str">
        <f>'実質公債費比率（分子）の構造'!N$49</f>
        <v>-</v>
      </c>
      <c r="L45" s="1031"/>
      <c r="M45" s="1031"/>
      <c r="N45" s="1031" t="str">
        <f>'実質公債費比率（分子）の構造'!O$49</f>
        <v>-</v>
      </c>
      <c r="O45" s="1031"/>
      <c r="P45" s="1031"/>
    </row>
    <row r="46" spans="1:16">
      <c r="A46" s="1031" t="s">
        <v>37</v>
      </c>
      <c r="B46" s="1031">
        <f>'実質公債費比率（分子）の構造'!K$48</f>
        <v>358</v>
      </c>
      <c r="C46" s="1031"/>
      <c r="D46" s="1031"/>
      <c r="E46" s="1031">
        <f>'実質公債費比率（分子）の構造'!L$48</f>
        <v>361</v>
      </c>
      <c r="F46" s="1031"/>
      <c r="G46" s="1031"/>
      <c r="H46" s="1031">
        <f>'実質公債費比率（分子）の構造'!M$48</f>
        <v>338</v>
      </c>
      <c r="I46" s="1031"/>
      <c r="J46" s="1031"/>
      <c r="K46" s="1031">
        <f>'実質公債費比率（分子）の構造'!N$48</f>
        <v>328</v>
      </c>
      <c r="L46" s="1031"/>
      <c r="M46" s="1031"/>
      <c r="N46" s="1031">
        <f>'実質公債費比率（分子）の構造'!O$48</f>
        <v>325</v>
      </c>
      <c r="O46" s="1031"/>
      <c r="P46" s="1031"/>
    </row>
    <row r="47" spans="1:16">
      <c r="A47" s="1031" t="s">
        <v>34</v>
      </c>
      <c r="B47" s="1031" t="str">
        <f>'実質公債費比率（分子）の構造'!K$47</f>
        <v>-</v>
      </c>
      <c r="C47" s="1031"/>
      <c r="D47" s="1031"/>
      <c r="E47" s="1031" t="str">
        <f>'実質公債費比率（分子）の構造'!L$47</f>
        <v>-</v>
      </c>
      <c r="F47" s="1031"/>
      <c r="G47" s="1031"/>
      <c r="H47" s="1031" t="str">
        <f>'実質公債費比率（分子）の構造'!M$47</f>
        <v>-</v>
      </c>
      <c r="I47" s="1031"/>
      <c r="J47" s="1031"/>
      <c r="K47" s="1031" t="str">
        <f>'実質公債費比率（分子）の構造'!N$47</f>
        <v>-</v>
      </c>
      <c r="L47" s="1031"/>
      <c r="M47" s="1031"/>
      <c r="N47" s="1031" t="str">
        <f>'実質公債費比率（分子）の構造'!O$47</f>
        <v>-</v>
      </c>
      <c r="O47" s="1031"/>
      <c r="P47" s="1031"/>
    </row>
    <row r="48" spans="1:16">
      <c r="A48" s="1031" t="s">
        <v>32</v>
      </c>
      <c r="B48" s="1031" t="str">
        <f>'実質公債費比率（分子）の構造'!K$46</f>
        <v>-</v>
      </c>
      <c r="C48" s="1031"/>
      <c r="D48" s="1031"/>
      <c r="E48" s="1031" t="str">
        <f>'実質公債費比率（分子）の構造'!L$46</f>
        <v>-</v>
      </c>
      <c r="F48" s="1031"/>
      <c r="G48" s="1031"/>
      <c r="H48" s="1031" t="str">
        <f>'実質公債費比率（分子）の構造'!M$46</f>
        <v>-</v>
      </c>
      <c r="I48" s="1031"/>
      <c r="J48" s="1031"/>
      <c r="K48" s="1031" t="str">
        <f>'実質公債費比率（分子）の構造'!N$46</f>
        <v>-</v>
      </c>
      <c r="L48" s="1031"/>
      <c r="M48" s="1031"/>
      <c r="N48" s="1031" t="str">
        <f>'実質公債費比率（分子）の構造'!O$46</f>
        <v>-</v>
      </c>
      <c r="O48" s="1031"/>
      <c r="P48" s="1031"/>
    </row>
    <row r="49" spans="1:16">
      <c r="A49" s="1031" t="s">
        <v>24</v>
      </c>
      <c r="B49" s="1031">
        <f>'実質公債費比率（分子）の構造'!K$45</f>
        <v>2869</v>
      </c>
      <c r="C49" s="1031"/>
      <c r="D49" s="1031"/>
      <c r="E49" s="1031">
        <f>'実質公債費比率（分子）の構造'!L$45</f>
        <v>2724</v>
      </c>
      <c r="F49" s="1031"/>
      <c r="G49" s="1031"/>
      <c r="H49" s="1031">
        <f>'実質公債費比率（分子）の構造'!M$45</f>
        <v>2872</v>
      </c>
      <c r="I49" s="1031"/>
      <c r="J49" s="1031"/>
      <c r="K49" s="1031">
        <f>'実質公債費比率（分子）の構造'!N$45</f>
        <v>2993</v>
      </c>
      <c r="L49" s="1031"/>
      <c r="M49" s="1031"/>
      <c r="N49" s="1031">
        <f>'実質公債費比率（分子）の構造'!O$45</f>
        <v>2953</v>
      </c>
      <c r="O49" s="1031"/>
      <c r="P49" s="1031"/>
    </row>
    <row r="50" spans="1:16">
      <c r="A50" s="1031" t="s">
        <v>54</v>
      </c>
      <c r="B50" s="1031" t="e">
        <f>NA()</f>
        <v>#N/A</v>
      </c>
      <c r="C50" s="1031">
        <f>IF(ISNUMBER('実質公債費比率（分子）の構造'!K$53),'実質公債費比率（分子）の構造'!K$53,NA())</f>
        <v>604</v>
      </c>
      <c r="D50" s="1031" t="e">
        <f>NA()</f>
        <v>#N/A</v>
      </c>
      <c r="E50" s="1031" t="e">
        <f>NA()</f>
        <v>#N/A</v>
      </c>
      <c r="F50" s="1031">
        <f>IF(ISNUMBER('実質公債費比率（分子）の構造'!L$53),'実質公債費比率（分子）の構造'!L$53,NA())</f>
        <v>580</v>
      </c>
      <c r="G50" s="1031" t="e">
        <f>NA()</f>
        <v>#N/A</v>
      </c>
      <c r="H50" s="1031" t="e">
        <f>NA()</f>
        <v>#N/A</v>
      </c>
      <c r="I50" s="1031">
        <f>IF(ISNUMBER('実質公債費比率（分子）の構造'!M$53),'実質公債費比率（分子）の構造'!M$53,NA())</f>
        <v>692</v>
      </c>
      <c r="J50" s="1031" t="e">
        <f>NA()</f>
        <v>#N/A</v>
      </c>
      <c r="K50" s="1031" t="e">
        <f>NA()</f>
        <v>#N/A</v>
      </c>
      <c r="L50" s="1031">
        <f>IF(ISNUMBER('実質公債費比率（分子）の構造'!N$53),'実質公債費比率（分子）の構造'!N$53,NA())</f>
        <v>828</v>
      </c>
      <c r="M50" s="1031" t="e">
        <f>NA()</f>
        <v>#N/A</v>
      </c>
      <c r="N50" s="1031" t="e">
        <f>NA()</f>
        <v>#N/A</v>
      </c>
      <c r="O50" s="1031">
        <f>IF(ISNUMBER('実質公債費比率（分子）の構造'!O$53),'実質公債費比率（分子）の構造'!O$53,NA())</f>
        <v>824</v>
      </c>
      <c r="P50" s="1031" t="e">
        <f>NA()</f>
        <v>#N/A</v>
      </c>
    </row>
    <row r="53" spans="1:16">
      <c r="A53" s="1028" t="s">
        <v>63</v>
      </c>
    </row>
    <row r="54" spans="1:16">
      <c r="A54" s="1030"/>
      <c r="B54" s="1030" t="str">
        <f>'将来負担比率（分子）の構造'!I$40</f>
        <v>R01</v>
      </c>
      <c r="C54" s="1030"/>
      <c r="D54" s="1030"/>
      <c r="E54" s="1030" t="str">
        <f>'将来負担比率（分子）の構造'!J$40</f>
        <v>R02</v>
      </c>
      <c r="F54" s="1030"/>
      <c r="G54" s="1030"/>
      <c r="H54" s="1030" t="str">
        <f>'将来負担比率（分子）の構造'!K$40</f>
        <v>R03</v>
      </c>
      <c r="I54" s="1030"/>
      <c r="J54" s="1030"/>
      <c r="K54" s="1030" t="str">
        <f>'将来負担比率（分子）の構造'!L$40</f>
        <v>R04</v>
      </c>
      <c r="L54" s="1030"/>
      <c r="M54" s="1030"/>
      <c r="N54" s="1030" t="str">
        <f>'将来負担比率（分子）の構造'!M$40</f>
        <v>R05</v>
      </c>
      <c r="O54" s="1030"/>
      <c r="P54" s="1030"/>
    </row>
    <row r="55" spans="1:16">
      <c r="A55" s="1030"/>
      <c r="B55" s="1030" t="s">
        <v>126</v>
      </c>
      <c r="C55" s="1030"/>
      <c r="D55" s="1030" t="s">
        <v>129</v>
      </c>
      <c r="E55" s="1030" t="s">
        <v>126</v>
      </c>
      <c r="F55" s="1030"/>
      <c r="G55" s="1030" t="s">
        <v>129</v>
      </c>
      <c r="H55" s="1030" t="s">
        <v>126</v>
      </c>
      <c r="I55" s="1030"/>
      <c r="J55" s="1030" t="s">
        <v>129</v>
      </c>
      <c r="K55" s="1030" t="s">
        <v>126</v>
      </c>
      <c r="L55" s="1030"/>
      <c r="M55" s="1030" t="s">
        <v>129</v>
      </c>
      <c r="N55" s="1030" t="s">
        <v>126</v>
      </c>
      <c r="O55" s="1030"/>
      <c r="P55" s="1030" t="s">
        <v>129</v>
      </c>
    </row>
    <row r="56" spans="1:16">
      <c r="A56" s="1030" t="s">
        <v>46</v>
      </c>
      <c r="B56" s="1030"/>
      <c r="C56" s="1030"/>
      <c r="D56" s="1030">
        <f>'将来負担比率（分子）の構造'!I$52</f>
        <v>19942</v>
      </c>
      <c r="E56" s="1030"/>
      <c r="F56" s="1030"/>
      <c r="G56" s="1030">
        <f>'将来負担比率（分子）の構造'!J$52</f>
        <v>21129</v>
      </c>
      <c r="H56" s="1030"/>
      <c r="I56" s="1030"/>
      <c r="J56" s="1030">
        <f>'将来負担比率（分子）の構造'!K$52</f>
        <v>20863</v>
      </c>
      <c r="K56" s="1030"/>
      <c r="L56" s="1030"/>
      <c r="M56" s="1030">
        <f>'将来負担比率（分子）の構造'!L$52</f>
        <v>20362</v>
      </c>
      <c r="N56" s="1030"/>
      <c r="O56" s="1030"/>
      <c r="P56" s="1030">
        <f>'将来負担比率（分子）の構造'!M$52</f>
        <v>20444</v>
      </c>
    </row>
    <row r="57" spans="1:16">
      <c r="A57" s="1030" t="s">
        <v>101</v>
      </c>
      <c r="B57" s="1030"/>
      <c r="C57" s="1030"/>
      <c r="D57" s="1030">
        <f>'将来負担比率（分子）の構造'!I$51</f>
        <v>1402</v>
      </c>
      <c r="E57" s="1030"/>
      <c r="F57" s="1030"/>
      <c r="G57" s="1030">
        <f>'将来負担比率（分子）の構造'!J$51</f>
        <v>1192</v>
      </c>
      <c r="H57" s="1030"/>
      <c r="I57" s="1030"/>
      <c r="J57" s="1030">
        <f>'将来負担比率（分子）の構造'!K$51</f>
        <v>1069</v>
      </c>
      <c r="K57" s="1030"/>
      <c r="L57" s="1030"/>
      <c r="M57" s="1030">
        <f>'将来負担比率（分子）の構造'!L$51</f>
        <v>885</v>
      </c>
      <c r="N57" s="1030"/>
      <c r="O57" s="1030"/>
      <c r="P57" s="1030">
        <f>'将来負担比率（分子）の構造'!M$51</f>
        <v>767</v>
      </c>
    </row>
    <row r="58" spans="1:16">
      <c r="A58" s="1030" t="s">
        <v>99</v>
      </c>
      <c r="B58" s="1030"/>
      <c r="C58" s="1030"/>
      <c r="D58" s="1030">
        <f>'将来負担比率（分子）の構造'!I$50</f>
        <v>17722</v>
      </c>
      <c r="E58" s="1030"/>
      <c r="F58" s="1030"/>
      <c r="G58" s="1030">
        <f>'将来負担比率（分子）の構造'!J$50</f>
        <v>16378</v>
      </c>
      <c r="H58" s="1030"/>
      <c r="I58" s="1030"/>
      <c r="J58" s="1030">
        <f>'将来負担比率（分子）の構造'!K$50</f>
        <v>16614</v>
      </c>
      <c r="K58" s="1030"/>
      <c r="L58" s="1030"/>
      <c r="M58" s="1030">
        <f>'将来負担比率（分子）の構造'!L$50</f>
        <v>16028</v>
      </c>
      <c r="N58" s="1030"/>
      <c r="O58" s="1030"/>
      <c r="P58" s="1030">
        <f>'将来負担比率（分子）の構造'!M$50</f>
        <v>15835</v>
      </c>
    </row>
    <row r="59" spans="1:16">
      <c r="A59" s="1030" t="s">
        <v>95</v>
      </c>
      <c r="B59" s="1030" t="str">
        <f>'将来負担比率（分子）の構造'!I$49</f>
        <v>-</v>
      </c>
      <c r="C59" s="1030"/>
      <c r="D59" s="1030"/>
      <c r="E59" s="1030" t="str">
        <f>'将来負担比率（分子）の構造'!J$49</f>
        <v>-</v>
      </c>
      <c r="F59" s="1030"/>
      <c r="G59" s="1030"/>
      <c r="H59" s="1030" t="str">
        <f>'将来負担比率（分子）の構造'!K$49</f>
        <v>-</v>
      </c>
      <c r="I59" s="1030"/>
      <c r="J59" s="1030"/>
      <c r="K59" s="1030" t="str">
        <f>'将来負担比率（分子）の構造'!L$49</f>
        <v>-</v>
      </c>
      <c r="L59" s="1030"/>
      <c r="M59" s="1030"/>
      <c r="N59" s="1030" t="str">
        <f>'将来負担比率（分子）の構造'!M$49</f>
        <v>-</v>
      </c>
      <c r="O59" s="1030"/>
      <c r="P59" s="1030"/>
    </row>
    <row r="60" spans="1:16">
      <c r="A60" s="1030" t="s">
        <v>90</v>
      </c>
      <c r="B60" s="1030" t="str">
        <f>'将来負担比率（分子）の構造'!I$48</f>
        <v>-</v>
      </c>
      <c r="C60" s="1030"/>
      <c r="D60" s="1030"/>
      <c r="E60" s="1030" t="str">
        <f>'将来負担比率（分子）の構造'!J$48</f>
        <v>-</v>
      </c>
      <c r="F60" s="1030"/>
      <c r="G60" s="1030"/>
      <c r="H60" s="1030" t="str">
        <f>'将来負担比率（分子）の構造'!K$48</f>
        <v>-</v>
      </c>
      <c r="I60" s="1030"/>
      <c r="J60" s="1030"/>
      <c r="K60" s="1030" t="str">
        <f>'将来負担比率（分子）の構造'!L$48</f>
        <v>-</v>
      </c>
      <c r="L60" s="1030"/>
      <c r="M60" s="1030"/>
      <c r="N60" s="1030" t="str">
        <f>'将来負担比率（分子）の構造'!M$48</f>
        <v>-</v>
      </c>
      <c r="O60" s="1030"/>
      <c r="P60" s="1030"/>
    </row>
    <row r="61" spans="1:16">
      <c r="A61" s="1030" t="s">
        <v>80</v>
      </c>
      <c r="B61" s="1030">
        <f>'将来負担比率（分子）の構造'!I$46</f>
        <v>0</v>
      </c>
      <c r="C61" s="1030"/>
      <c r="D61" s="1030"/>
      <c r="E61" s="1030" t="str">
        <f>'将来負担比率（分子）の構造'!J$46</f>
        <v>-</v>
      </c>
      <c r="F61" s="1030"/>
      <c r="G61" s="1030"/>
      <c r="H61" s="1030" t="str">
        <f>'将来負担比率（分子）の構造'!K$46</f>
        <v>-</v>
      </c>
      <c r="I61" s="1030"/>
      <c r="J61" s="1030"/>
      <c r="K61" s="1030" t="str">
        <f>'将来負担比率（分子）の構造'!L$46</f>
        <v>-</v>
      </c>
      <c r="L61" s="1030"/>
      <c r="M61" s="1030"/>
      <c r="N61" s="1030" t="str">
        <f>'将来負担比率（分子）の構造'!M$46</f>
        <v>-</v>
      </c>
      <c r="O61" s="1030"/>
      <c r="P61" s="1030"/>
    </row>
    <row r="62" spans="1:16">
      <c r="A62" s="1030" t="s">
        <v>81</v>
      </c>
      <c r="B62" s="1030">
        <f>'将来負担比率（分子）の構造'!I$45</f>
        <v>5311</v>
      </c>
      <c r="C62" s="1030"/>
      <c r="D62" s="1030"/>
      <c r="E62" s="1030">
        <f>'将来負担比率（分子）の構造'!J$45</f>
        <v>5073</v>
      </c>
      <c r="F62" s="1030"/>
      <c r="G62" s="1030"/>
      <c r="H62" s="1030">
        <f>'将来負担比率（分子）の構造'!K$45</f>
        <v>4995</v>
      </c>
      <c r="I62" s="1030"/>
      <c r="J62" s="1030"/>
      <c r="K62" s="1030">
        <f>'将来負担比率（分子）の構造'!L$45</f>
        <v>4921</v>
      </c>
      <c r="L62" s="1030"/>
      <c r="M62" s="1030"/>
      <c r="N62" s="1030">
        <f>'将来負担比率（分子）の構造'!M$45</f>
        <v>4877</v>
      </c>
      <c r="O62" s="1030"/>
      <c r="P62" s="1030"/>
    </row>
    <row r="63" spans="1:16">
      <c r="A63" s="1030" t="s">
        <v>79</v>
      </c>
      <c r="B63" s="1030" t="str">
        <f>'将来負担比率（分子）の構造'!I$44</f>
        <v>-</v>
      </c>
      <c r="C63" s="1030"/>
      <c r="D63" s="1030"/>
      <c r="E63" s="1030" t="str">
        <f>'将来負担比率（分子）の構造'!J$44</f>
        <v>-</v>
      </c>
      <c r="F63" s="1030"/>
      <c r="G63" s="1030"/>
      <c r="H63" s="1030" t="str">
        <f>'将来負担比率（分子）の構造'!K$44</f>
        <v>-</v>
      </c>
      <c r="I63" s="1030"/>
      <c r="J63" s="1030"/>
      <c r="K63" s="1030" t="str">
        <f>'将来負担比率（分子）の構造'!L$44</f>
        <v>-</v>
      </c>
      <c r="L63" s="1030"/>
      <c r="M63" s="1030"/>
      <c r="N63" s="1030" t="str">
        <f>'将来負担比率（分子）の構造'!M$44</f>
        <v>-</v>
      </c>
      <c r="O63" s="1030"/>
      <c r="P63" s="1030"/>
    </row>
    <row r="64" spans="1:16">
      <c r="A64" s="1030" t="s">
        <v>77</v>
      </c>
      <c r="B64" s="1030">
        <f>'将来負担比率（分子）の構造'!I$43</f>
        <v>3271</v>
      </c>
      <c r="C64" s="1030"/>
      <c r="D64" s="1030"/>
      <c r="E64" s="1030">
        <f>'将来負担比率（分子）の構造'!J$43</f>
        <v>3240</v>
      </c>
      <c r="F64" s="1030"/>
      <c r="G64" s="1030"/>
      <c r="H64" s="1030">
        <f>'将来負担比率（分子）の構造'!K$43</f>
        <v>3074</v>
      </c>
      <c r="I64" s="1030"/>
      <c r="J64" s="1030"/>
      <c r="K64" s="1030">
        <f>'将来負担比率（分子）の構造'!L$43</f>
        <v>2844</v>
      </c>
      <c r="L64" s="1030"/>
      <c r="M64" s="1030"/>
      <c r="N64" s="1030">
        <f>'将来負担比率（分子）の構造'!M$43</f>
        <v>2811</v>
      </c>
      <c r="O64" s="1030"/>
      <c r="P64" s="1030"/>
    </row>
    <row r="65" spans="1:16">
      <c r="A65" s="1030" t="s">
        <v>75</v>
      </c>
      <c r="B65" s="1030" t="str">
        <f>'将来負担比率（分子）の構造'!I$42</f>
        <v>-</v>
      </c>
      <c r="C65" s="1030"/>
      <c r="D65" s="1030"/>
      <c r="E65" s="1030" t="str">
        <f>'将来負担比率（分子）の構造'!J$42</f>
        <v>-</v>
      </c>
      <c r="F65" s="1030"/>
      <c r="G65" s="1030"/>
      <c r="H65" s="1030" t="str">
        <f>'将来負担比率（分子）の構造'!K$42</f>
        <v>-</v>
      </c>
      <c r="I65" s="1030"/>
      <c r="J65" s="1030"/>
      <c r="K65" s="1030" t="str">
        <f>'将来負担比率（分子）の構造'!L$42</f>
        <v>-</v>
      </c>
      <c r="L65" s="1030"/>
      <c r="M65" s="1030"/>
      <c r="N65" s="1030" t="str">
        <f>'将来負担比率（分子）の構造'!M$42</f>
        <v>-</v>
      </c>
      <c r="O65" s="1030"/>
      <c r="P65" s="1030"/>
    </row>
    <row r="66" spans="1:16">
      <c r="A66" s="1030" t="s">
        <v>58</v>
      </c>
      <c r="B66" s="1030">
        <f>'将来負担比率（分子）の構造'!I$41</f>
        <v>22853</v>
      </c>
      <c r="C66" s="1030"/>
      <c r="D66" s="1030"/>
      <c r="E66" s="1030">
        <f>'将来負担比率（分子）の構造'!J$41</f>
        <v>25038</v>
      </c>
      <c r="F66" s="1030"/>
      <c r="G66" s="1030"/>
      <c r="H66" s="1030">
        <f>'将来負担比率（分子）の構造'!K$41</f>
        <v>25233</v>
      </c>
      <c r="I66" s="1030"/>
      <c r="J66" s="1030"/>
      <c r="K66" s="1030">
        <f>'将来負担比率（分子）の構造'!L$41</f>
        <v>24540</v>
      </c>
      <c r="L66" s="1030"/>
      <c r="M66" s="1030"/>
      <c r="N66" s="1030">
        <f>'将来負担比率（分子）の構造'!M$41</f>
        <v>24706</v>
      </c>
      <c r="O66" s="1030"/>
      <c r="P66" s="1030"/>
    </row>
    <row r="67" spans="1:16">
      <c r="A67" s="1030" t="s">
        <v>105</v>
      </c>
      <c r="B67" s="1030" t="e">
        <f>NA()</f>
        <v>#N/A</v>
      </c>
      <c r="C67" s="1030">
        <f>IF(ISNUMBER('将来負担比率（分子）の構造'!I$53),IF('将来負担比率（分子）の構造'!I$53&lt;0,0,'将来負担比率（分子）の構造'!I$53),NA())</f>
        <v>0</v>
      </c>
      <c r="D67" s="1030" t="e">
        <f>NA()</f>
        <v>#N/A</v>
      </c>
      <c r="E67" s="1030" t="e">
        <f>NA()</f>
        <v>#N/A</v>
      </c>
      <c r="F67" s="1030">
        <f>IF(ISNUMBER('将来負担比率（分子）の構造'!J$53),IF('将来負担比率（分子）の構造'!J$53&lt;0,0,'将来負担比率（分子）の構造'!J$53),NA())</f>
        <v>0</v>
      </c>
      <c r="G67" s="1030" t="e">
        <f>NA()</f>
        <v>#N/A</v>
      </c>
      <c r="H67" s="1030" t="e">
        <f>NA()</f>
        <v>#N/A</v>
      </c>
      <c r="I67" s="1030">
        <f>IF(ISNUMBER('将来負担比率（分子）の構造'!K$53),IF('将来負担比率（分子）の構造'!K$53&lt;0,0,'将来負担比率（分子）の構造'!K$53),NA())</f>
        <v>0</v>
      </c>
      <c r="J67" s="1030" t="e">
        <f>NA()</f>
        <v>#N/A</v>
      </c>
      <c r="K67" s="1030" t="e">
        <f>NA()</f>
        <v>#N/A</v>
      </c>
      <c r="L67" s="1030">
        <f>IF(ISNUMBER('将来負担比率（分子）の構造'!L$53),IF('将来負担比率（分子）の構造'!L$53&lt;0,0,'将来負担比率（分子）の構造'!L$53),NA())</f>
        <v>0</v>
      </c>
      <c r="M67" s="1030" t="e">
        <f>NA()</f>
        <v>#N/A</v>
      </c>
      <c r="N67" s="1030" t="e">
        <f>NA()</f>
        <v>#N/A</v>
      </c>
      <c r="O67" s="1030">
        <f>IF(ISNUMBER('将来負担比率（分子）の構造'!M$53),IF('将来負担比率（分子）の構造'!M$53&lt;0,0,'将来負担比率（分子）の構造'!M$53),NA())</f>
        <v>0</v>
      </c>
      <c r="P67" s="1030" t="e">
        <f>NA()</f>
        <v>#N/A</v>
      </c>
    </row>
    <row r="70" spans="1:16">
      <c r="A70" s="1033" t="s">
        <v>130</v>
      </c>
      <c r="B70" s="1033"/>
      <c r="C70" s="1033"/>
      <c r="D70" s="1033"/>
      <c r="E70" s="1033"/>
      <c r="F70" s="1033"/>
    </row>
    <row r="71" spans="1:16">
      <c r="A71" s="1032"/>
      <c r="B71" s="1032" t="str">
        <f>基金残高に係る経年分析!F54</f>
        <v>R03</v>
      </c>
      <c r="C71" s="1032" t="str">
        <f>基金残高に係る経年分析!G54</f>
        <v>R04</v>
      </c>
      <c r="D71" s="1032" t="str">
        <f>基金残高に係る経年分析!H54</f>
        <v>R05</v>
      </c>
    </row>
    <row r="72" spans="1:16">
      <c r="A72" s="1032" t="s">
        <v>131</v>
      </c>
      <c r="B72" s="1034">
        <f>基金残高に係る経年分析!F55</f>
        <v>5957</v>
      </c>
      <c r="C72" s="1034">
        <f>基金残高に係る経年分析!G55</f>
        <v>5501</v>
      </c>
      <c r="D72" s="1034">
        <f>基金残高に係る経年分析!H55</f>
        <v>5835</v>
      </c>
    </row>
    <row r="73" spans="1:16">
      <c r="A73" s="1032" t="s">
        <v>132</v>
      </c>
      <c r="B73" s="1034">
        <f>基金残高に係る経年分析!F56</f>
        <v>1937</v>
      </c>
      <c r="C73" s="1034">
        <f>基金残高に係る経年分析!G56</f>
        <v>1940</v>
      </c>
      <c r="D73" s="1034">
        <f>基金残高に係る経年分析!H56</f>
        <v>2007</v>
      </c>
    </row>
    <row r="74" spans="1:16">
      <c r="A74" s="1032" t="s">
        <v>134</v>
      </c>
      <c r="B74" s="1034">
        <f>基金残高に係る経年分析!F57</f>
        <v>9891</v>
      </c>
      <c r="C74" s="1034">
        <f>基金残高に係る経年分析!G57</f>
        <v>9613</v>
      </c>
      <c r="D74" s="1034">
        <f>基金残高に係る経年分析!H57</f>
        <v>9445</v>
      </c>
    </row>
  </sheetData>
  <sheetProtection algorithmName="SHA-512" hashValue="aUmE8Dn+iOF4groxKZpPCg1mdkPcROXlwondtaMv14l6O0BhR44yjO2OBj1amJcEOYQyhecxAqd07VtI34wiSg==" saltValue="Nq0t4OS5RMrk585szCTbp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bungoohno</cp:lastModifiedBy>
  <dcterms:created xsi:type="dcterms:W3CDTF">2025-02-19T05:24:00Z</dcterms:created>
  <dcterms:modified xsi:type="dcterms:W3CDTF">2025-03-16T23:46:58Z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2025-03-16T23:46:58Z</vt:filetime>
  </property>
</Properties>
</file>